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23040" windowHeight="9075" activeTab="2"/>
  </bookViews>
  <sheets>
    <sheet name="儀錶板" sheetId="1" r:id="rId1"/>
    <sheet name="資料登錄" sheetId="3" r:id="rId2"/>
    <sheet name="BMI 信息" sheetId="2" r:id="rId3"/>
  </sheets>
  <definedNames>
    <definedName name="BMI">儀錶板!$D$11</definedName>
    <definedName name="BMI类别">'BMI 信息'!$B$8</definedName>
    <definedName name="LastDate">INDEX(資料登錄!$B:$B,MATCH(9.999E+307,資料登錄!$B:$B),1)</definedName>
    <definedName name="LastWeight">INDEX(資料登錄!$C:$C,MATCH(9.999E+307,資料登錄!$C:$C),1)</definedName>
    <definedName name="开始日期">儀錶板!$B$8</definedName>
    <definedName name="打印区域" localSheetId="2">BMI信息[#All]</definedName>
    <definedName name="打印区域" localSheetId="1">数据[#All]</definedName>
    <definedName name="打印区域" localSheetId="0">儀錶板!$B$5:$K$54</definedName>
    <definedName name="打印标题" localSheetId="1">資料登錄!$5:$5</definedName>
    <definedName name="目标日期">儀錶板!$B$17</definedName>
    <definedName name="目标体重">儀錶板!$B$14</definedName>
    <definedName name="体重">儀錶板!$C$8</definedName>
    <definedName name="完成百分比">儀錶板!$G$19</definedName>
    <definedName name="身高">儀錶板!$B$11</definedName>
    <definedName name="总天数">儀錶板!$D$17</definedName>
    <definedName name="英寸">儀錶板!$E$8</definedName>
    <definedName name="英尺">儀錶板!$D$8</definedName>
    <definedName name="期间">儀錶板!$C$14</definedName>
    <definedName name="期数">儀錶板!$D$14</definedName>
    <definedName name="需减重量">儀錶板!$G$18</definedName>
  </definedNames>
  <calcPr calcId="162913"/>
</workbook>
</file>

<file path=xl/calcChain.xml><?xml version="1.0" encoding="utf-8"?>
<calcChain xmlns="http://schemas.openxmlformats.org/spreadsheetml/2006/main">
  <c r="C38" i="1" l="1"/>
  <c r="C37" i="1"/>
  <c r="C36" i="1"/>
  <c r="C35" i="1"/>
  <c r="C34" i="1"/>
  <c r="B35" i="1" l="1"/>
  <c r="B36" i="1"/>
  <c r="B38" i="1"/>
  <c r="G19" i="1"/>
  <c r="J6" i="1" l="1"/>
  <c r="J10" i="1" s="1"/>
  <c r="G18" i="1"/>
  <c r="F18" i="1"/>
  <c r="D17" i="1"/>
  <c r="B17" i="1" s="1"/>
  <c r="F19" i="1" s="1"/>
  <c r="B11" i="1"/>
  <c r="D11" i="1" s="1"/>
</calcChain>
</file>

<file path=xl/sharedStrings.xml><?xml version="1.0" encoding="utf-8"?>
<sst xmlns="http://schemas.openxmlformats.org/spreadsheetml/2006/main" count="42" uniqueCount="42">
  <si>
    <t>BMI</t>
  </si>
  <si>
    <t>Date</t>
  </si>
  <si>
    <t>VITALS TREND</t>
  </si>
  <si>
    <t>身高</t>
  </si>
  <si>
    <t>身高（英寸）</t>
  </si>
  <si>
    <t>日期</t>
    <phoneticPr fontId="16" type="noConversion"/>
  </si>
  <si>
    <t>碳水化合物</t>
    <phoneticPr fontId="16" type="noConversion"/>
  </si>
  <si>
    <t>脂肪</t>
    <phoneticPr fontId="16" type="noConversion"/>
  </si>
  <si>
    <t>水（盎司）</t>
    <phoneticPr fontId="16" type="noConversion"/>
  </si>
  <si>
    <t>呼吸率</t>
    <phoneticPr fontId="16" type="noConversion"/>
  </si>
  <si>
    <t>低端</t>
    <phoneticPr fontId="16" type="noConversion"/>
  </si>
  <si>
    <t>高端</t>
    <phoneticPr fontId="16" type="noConversion"/>
  </si>
  <si>
    <t>初始明細及目標</t>
    <phoneticPr fontId="16" type="noConversion"/>
  </si>
  <si>
    <t>目標實施綜合進度</t>
    <phoneticPr fontId="16" type="noConversion"/>
  </si>
  <si>
    <t>開始日期</t>
    <phoneticPr fontId="16" type="noConversion"/>
  </si>
  <si>
    <t>初始體重</t>
    <phoneticPr fontId="16" type="noConversion"/>
  </si>
  <si>
    <t>目標體重</t>
    <phoneticPr fontId="16" type="noConversion"/>
  </si>
  <si>
    <t>期間</t>
    <phoneticPr fontId="16" type="noConversion"/>
  </si>
  <si>
    <t>月數</t>
    <phoneticPr fontId="16" type="noConversion"/>
  </si>
  <si>
    <t>目標日期</t>
    <phoneticPr fontId="16" type="noConversion"/>
  </si>
  <si>
    <t>總天數</t>
    <phoneticPr fontId="16" type="noConversion"/>
  </si>
  <si>
    <t>體重</t>
    <phoneticPr fontId="16" type="noConversion"/>
  </si>
  <si>
    <t>體重及卡路里趨勢</t>
    <phoneticPr fontId="16" type="noConversion"/>
  </si>
  <si>
    <t>攝入量趨勢</t>
    <phoneticPr fontId="16" type="noConversion"/>
  </si>
  <si>
    <t>13% 蛋白質</t>
  </si>
  <si>
    <t>10% 糖類</t>
  </si>
  <si>
    <t>攝入量</t>
    <phoneticPr fontId="16" type="noConversion"/>
  </si>
  <si>
    <t>生命指數</t>
    <phoneticPr fontId="16" type="noConversion"/>
  </si>
  <si>
    <t>體重</t>
    <phoneticPr fontId="16" type="noConversion"/>
  </si>
  <si>
    <t>燃燒的卡路里</t>
    <phoneticPr fontId="16" type="noConversion"/>
  </si>
  <si>
    <t>蛋白質</t>
    <phoneticPr fontId="16" type="noConversion"/>
  </si>
  <si>
    <t>糖類</t>
    <phoneticPr fontId="16" type="noConversion"/>
  </si>
  <si>
    <t>收縮壓</t>
    <phoneticPr fontId="16" type="noConversion"/>
  </si>
  <si>
    <t>舒張壓</t>
    <phoneticPr fontId="16" type="noConversion"/>
  </si>
  <si>
    <t>靜息心率</t>
    <phoneticPr fontId="16" type="noConversion"/>
  </si>
  <si>
    <t>BMI 類別</t>
    <phoneticPr fontId="16" type="noConversion"/>
  </si>
  <si>
    <t>體重過輕</t>
    <phoneticPr fontId="16" type="noConversion"/>
  </si>
  <si>
    <t>正常體重</t>
    <phoneticPr fontId="16" type="noConversion"/>
  </si>
  <si>
    <t>體重過重</t>
    <phoneticPr fontId="16" type="noConversion"/>
  </si>
  <si>
    <t>肥胖（等級 1）</t>
    <phoneticPr fontId="16" type="noConversion"/>
  </si>
  <si>
    <t>肥胖（等級 2）</t>
    <phoneticPr fontId="16" type="noConversion"/>
  </si>
  <si>
    <t>病態肥胖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</si>
</sst>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#,##0.0_);\!\(#,##0.0\!\)"/>
    <numFmt numFmtId="178" formatCode="0&quot;英尺&quot;"/>
    <numFmt numFmtId="179" formatCode="0&quot;英寸&quot;"/>
  </numFmts>
  <fonts count="22">
    <font>
      <sz val="10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4"/>
      <color theme="6"/>
      <name val="Verdana"/>
      <family val="2"/>
      <scheme val="minor"/>
    </font>
    <font>
      <b/>
      <sz val="9"/>
      <color theme="5"/>
      <name val="Verdana"/>
      <family val="2"/>
      <scheme val="minor"/>
    </font>
    <font>
      <b/>
      <sz val="11"/>
      <color theme="0"/>
      <name val="Microsoft YaHei UI"/>
      <family val="2"/>
      <charset val="134"/>
    </font>
    <font>
      <b/>
      <sz val="9"/>
      <color theme="5"/>
      <name val="Microsoft YaHei UI"/>
      <family val="2"/>
      <charset val="134"/>
    </font>
    <font>
      <sz val="10"/>
      <color theme="6"/>
      <name val="Microsoft YaHei UI"/>
      <family val="2"/>
      <charset val="134"/>
    </font>
    <font>
      <b/>
      <sz val="33"/>
      <color theme="4"/>
      <name val="Microsoft YaHei UI"/>
      <family val="2"/>
      <charset val="134"/>
    </font>
    <font>
      <b/>
      <sz val="14"/>
      <color theme="6"/>
      <name val="Microsoft YaHei UI"/>
      <family val="2"/>
      <charset val="134"/>
    </font>
    <font>
      <b/>
      <sz val="8"/>
      <color theme="6"/>
      <name val="Microsoft YaHei UI"/>
      <family val="2"/>
      <charset val="134"/>
    </font>
    <font>
      <b/>
      <sz val="20"/>
      <color theme="4"/>
      <name val="Microsoft YaHei UI"/>
      <family val="2"/>
      <charset val="134"/>
    </font>
    <font>
      <sz val="10"/>
      <color theme="0"/>
      <name val="Microsoft YaHei UI"/>
      <family val="2"/>
      <charset val="134"/>
    </font>
    <font>
      <sz val="9"/>
      <name val="宋体"/>
      <family val="3"/>
      <charset val="134"/>
      <scheme val="minor"/>
    </font>
    <font>
      <b/>
      <sz val="10"/>
      <color theme="6"/>
      <name val="Microsoft YaHei UI"/>
      <family val="2"/>
      <charset val="134"/>
    </font>
    <font>
      <b/>
      <sz val="10"/>
      <color theme="4"/>
      <name val="Microsoft YaHei UI"/>
      <family val="2"/>
      <charset val="134"/>
    </font>
    <font>
      <b/>
      <sz val="10"/>
      <color theme="5"/>
      <name val="Microsoft YaHei UI"/>
      <family val="2"/>
      <charset val="134"/>
    </font>
    <font>
      <sz val="10"/>
      <color theme="1"/>
      <name val="Microsoft YaHei UI"/>
      <family val="2"/>
      <charset val="134"/>
    </font>
    <font>
      <sz val="8"/>
      <color theme="6"/>
      <name val="Microsoft YaHei UI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9">
    <xf numFmtId="0" fontId="0" fillId="0" borderId="0" applyFill="0" applyBorder="0" applyProtection="0">
      <alignment vertical="center"/>
    </xf>
    <xf numFmtId="0" fontId="2" fillId="5" borderId="0" applyNumberFormat="0" applyProtection="0">
      <alignment vertical="center"/>
    </xf>
    <xf numFmtId="0" fontId="1" fillId="2" borderId="1" applyNumberFormat="0" applyAlignment="0" applyProtection="0"/>
    <xf numFmtId="0" fontId="7" fillId="0" borderId="0" applyNumberFormat="0" applyFill="0" applyProtection="0">
      <alignment vertical="center"/>
    </xf>
    <xf numFmtId="0" fontId="4" fillId="0" borderId="0" applyNumberFormat="0" applyProtection="0">
      <alignment vertical="center"/>
    </xf>
    <xf numFmtId="0" fontId="6" fillId="0" borderId="0" applyNumberFormat="0" applyProtection="0">
      <alignment vertical="center"/>
    </xf>
    <xf numFmtId="0" fontId="3" fillId="3" borderId="0" applyNumberFormat="0" applyBorder="0" applyProtection="0">
      <alignment horizontal="left" vertical="center"/>
    </xf>
    <xf numFmtId="0" fontId="3" fillId="4" borderId="0" applyNumberFormat="0" applyBorder="0" applyProtection="0">
      <alignment horizontal="left" vertical="center"/>
    </xf>
    <xf numFmtId="0" fontId="5" fillId="0" borderId="2">
      <alignment horizontal="left" vertical="center"/>
    </xf>
  </cellStyleXfs>
  <cellXfs count="52">
    <xf numFmtId="0" fontId="0" fillId="0" borderId="0" xfId="0">
      <alignment vertical="center"/>
    </xf>
    <xf numFmtId="0" fontId="8" fillId="5" borderId="0" xfId="1" applyFont="1" applyBorder="1" applyAlignment="1">
      <alignment vertical="center"/>
    </xf>
    <xf numFmtId="0" fontId="10" fillId="0" borderId="6" xfId="0" applyFont="1" applyBorder="1">
      <alignment vertical="center"/>
    </xf>
    <xf numFmtId="0" fontId="9" fillId="0" borderId="6" xfId="3" applyFont="1" applyBorder="1" applyAlignment="1">
      <alignment vertical="center"/>
    </xf>
    <xf numFmtId="0" fontId="9" fillId="0" borderId="0" xfId="3" applyFont="1" applyAlignment="1">
      <alignment vertical="center"/>
    </xf>
    <xf numFmtId="0" fontId="10" fillId="0" borderId="0" xfId="0" applyFont="1">
      <alignment vertical="center"/>
    </xf>
    <xf numFmtId="0" fontId="10" fillId="0" borderId="5" xfId="0" applyFont="1" applyBorder="1">
      <alignment vertical="center"/>
    </xf>
    <xf numFmtId="14" fontId="12" fillId="0" borderId="9" xfId="5" applyNumberFormat="1" applyFont="1" applyBorder="1" applyAlignment="1">
      <alignment horizontal="left" vertical="center"/>
    </xf>
    <xf numFmtId="176" fontId="12" fillId="0" borderId="9" xfId="5" applyNumberFormat="1" applyFont="1" applyBorder="1">
      <alignment vertical="center"/>
    </xf>
    <xf numFmtId="1" fontId="14" fillId="0" borderId="0" xfId="4" applyNumberFormat="1" applyFont="1" applyAlignment="1">
      <alignment horizontal="left" vertical="center"/>
    </xf>
    <xf numFmtId="177" fontId="12" fillId="0" borderId="9" xfId="5" applyNumberFormat="1" applyFont="1" applyBorder="1" applyAlignment="1">
      <alignment horizontal="left" vertical="center"/>
    </xf>
    <xf numFmtId="1" fontId="12" fillId="0" borderId="10" xfId="5" applyNumberFormat="1" applyFont="1" applyBorder="1">
      <alignment vertical="center"/>
    </xf>
    <xf numFmtId="0" fontId="15" fillId="0" borderId="0" xfId="0" applyFont="1">
      <alignment vertical="center"/>
    </xf>
    <xf numFmtId="14" fontId="15" fillId="0" borderId="0" xfId="0" applyNumberFormat="1" applyFont="1">
      <alignment vertical="center"/>
    </xf>
    <xf numFmtId="176" fontId="15" fillId="0" borderId="0" xfId="0" applyNumberFormat="1" applyFont="1">
      <alignment vertical="center"/>
    </xf>
    <xf numFmtId="10" fontId="15" fillId="0" borderId="0" xfId="0" applyNumberFormat="1" applyFont="1">
      <alignment vertical="center"/>
    </xf>
    <xf numFmtId="0" fontId="9" fillId="0" borderId="6" xfId="3" applyFont="1" applyBorder="1">
      <alignment vertical="center"/>
    </xf>
    <xf numFmtId="178" fontId="12" fillId="0" borderId="9" xfId="5" applyNumberFormat="1" applyFont="1" applyBorder="1">
      <alignment vertical="center"/>
    </xf>
    <xf numFmtId="179" fontId="12" fillId="0" borderId="9" xfId="5" applyNumberFormat="1" applyFont="1" applyBorder="1">
      <alignment vertical="center"/>
    </xf>
    <xf numFmtId="0" fontId="17" fillId="0" borderId="0" xfId="5" applyFont="1">
      <alignment vertical="center"/>
    </xf>
    <xf numFmtId="0" fontId="18" fillId="0" borderId="0" xfId="4" applyFont="1">
      <alignment vertical="center"/>
    </xf>
    <xf numFmtId="0" fontId="19" fillId="0" borderId="0" xfId="3" applyFont="1">
      <alignment vertical="center"/>
    </xf>
    <xf numFmtId="0" fontId="10" fillId="0" borderId="0" xfId="0" applyFont="1" applyBorder="1">
      <alignment vertical="center"/>
    </xf>
    <xf numFmtId="0" fontId="10" fillId="3" borderId="0" xfId="6" applyFont="1" applyAlignment="1">
      <alignment horizontal="left" vertical="center"/>
    </xf>
    <xf numFmtId="2" fontId="10" fillId="4" borderId="0" xfId="7" applyNumberFormat="1" applyFont="1" applyBorder="1" applyAlignment="1">
      <alignment horizontal="left" vertical="center"/>
    </xf>
    <xf numFmtId="0" fontId="10" fillId="0" borderId="0" xfId="0" applyFont="1" applyAlignment="1"/>
    <xf numFmtId="0" fontId="20" fillId="0" borderId="0" xfId="0" applyFont="1">
      <alignment vertical="center"/>
    </xf>
    <xf numFmtId="14" fontId="10" fillId="0" borderId="0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3" borderId="0" xfId="6" applyFont="1" applyBorder="1">
      <alignment horizontal="left" vertical="center"/>
    </xf>
    <xf numFmtId="0" fontId="10" fillId="4" borderId="0" xfId="7" applyFont="1" applyBorder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2" xfId="8" applyFont="1">
      <alignment horizontal="left" vertical="center"/>
    </xf>
    <xf numFmtId="0" fontId="21" fillId="0" borderId="0" xfId="0" applyFont="1">
      <alignment vertical="center"/>
    </xf>
    <xf numFmtId="0" fontId="21" fillId="0" borderId="0" xfId="8" applyFont="1" applyBorder="1">
      <alignment horizontal="left" vertical="center"/>
    </xf>
    <xf numFmtId="14" fontId="14" fillId="0" borderId="0" xfId="4" applyNumberFormat="1" applyFont="1" applyAlignment="1">
      <alignment horizontal="left" vertical="center"/>
    </xf>
    <xf numFmtId="0" fontId="12" fillId="0" borderId="11" xfId="5" applyFont="1" applyBorder="1">
      <alignment vertical="center"/>
    </xf>
    <xf numFmtId="0" fontId="12" fillId="0" borderId="9" xfId="5" applyFont="1" applyBorder="1">
      <alignment vertical="center"/>
    </xf>
    <xf numFmtId="9" fontId="11" fillId="0" borderId="7" xfId="4" applyNumberFormat="1" applyFont="1" applyBorder="1" applyAlignment="1">
      <alignment horizontal="center" vertical="center"/>
    </xf>
    <xf numFmtId="9" fontId="11" fillId="0" borderId="0" xfId="4" applyNumberFormat="1" applyFont="1" applyBorder="1" applyAlignment="1">
      <alignment horizontal="center" vertical="center"/>
    </xf>
    <xf numFmtId="0" fontId="21" fillId="0" borderId="0" xfId="8" applyFont="1" applyBorder="1">
      <alignment horizontal="left" vertical="center"/>
    </xf>
    <xf numFmtId="0" fontId="9" fillId="0" borderId="6" xfId="3" applyFont="1" applyBorder="1">
      <alignment vertical="center"/>
    </xf>
    <xf numFmtId="0" fontId="13" fillId="0" borderId="0" xfId="5" applyFont="1" applyAlignment="1">
      <alignment horizontal="center" vertical="center"/>
    </xf>
    <xf numFmtId="0" fontId="21" fillId="0" borderId="0" xfId="0" applyFont="1" applyAlignment="1">
      <alignment horizontal="left" wrapText="1"/>
    </xf>
    <xf numFmtId="0" fontId="21" fillId="0" borderId="10" xfId="8" applyFont="1" applyBorder="1" applyAlignment="1">
      <alignment horizontal="left" vertical="center"/>
    </xf>
    <xf numFmtId="0" fontId="21" fillId="0" borderId="8" xfId="8" applyFont="1" applyBorder="1" applyAlignment="1">
      <alignment horizontal="left" vertical="center"/>
    </xf>
    <xf numFmtId="0" fontId="18" fillId="0" borderId="3" xfId="4" applyFont="1" applyBorder="1" applyAlignment="1">
      <alignment horizontal="center" vertical="center"/>
    </xf>
    <xf numFmtId="0" fontId="18" fillId="0" borderId="4" xfId="4" applyFont="1" applyBorder="1" applyAlignment="1">
      <alignment horizontal="center" vertical="center"/>
    </xf>
    <xf numFmtId="0" fontId="19" fillId="0" borderId="12" xfId="3" applyFont="1" applyBorder="1" applyAlignment="1">
      <alignment horizontal="center" vertical="center"/>
    </xf>
    <xf numFmtId="0" fontId="19" fillId="0" borderId="4" xfId="3" applyFont="1" applyBorder="1" applyAlignment="1">
      <alignment horizontal="center" vertical="center"/>
    </xf>
    <xf numFmtId="0" fontId="19" fillId="0" borderId="5" xfId="3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9">
    <cellStyle name="20% - 輔色1" xfId="6" builtinId="30" customBuiltin="1"/>
    <cellStyle name="20% - 輔色2" xfId="7" builtinId="34" customBuiltin="1"/>
    <cellStyle name="一般" xfId="0" builtinId="0" customBuiltin="1"/>
    <cellStyle name="数据 Labels" xfId="8"/>
    <cellStyle name="標題 1" xfId="1" builtinId="16" customBuiltin="1"/>
    <cellStyle name="標題 2" xfId="4" builtinId="17" customBuiltin="1"/>
    <cellStyle name="標題 3" xfId="3" builtinId="18" customBuiltin="1"/>
    <cellStyle name="標題 4" xfId="5" builtinId="19" customBuiltin="1"/>
    <cellStyle name="輸入" xfId="2" builtinId="20" customBuiltin="1"/>
  </cellStyles>
  <dxfs count="22"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0" relativeIndent="-1" justifyLastLine="0" shrinkToFit="0" readingOrder="0"/>
    </dxf>
    <dxf>
      <font>
        <strike val="0"/>
        <outline val="0"/>
        <shadow val="0"/>
        <u val="none"/>
        <vertAlign val="baseline"/>
        <name val="Microsoft YaHei UI"/>
        <scheme val="none"/>
      </font>
      <alignment horizontal="lef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sz val="10"/>
        <color theme="6"/>
        <name val="Microsoft YaHei UI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Microsoft YaHei UI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Microsoft YaHei UI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strike val="0"/>
        <outline val="0"/>
        <shadow val="0"/>
        <u val="none"/>
        <vertAlign val="baseline"/>
        <name val="Microsoft YaHei UI"/>
        <scheme val="none"/>
      </font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体重 Loss Tracker" defaultPivotStyle="PivotStyleLight16">
    <tableStyle name="体重 Loss Tracker" pivot="0" count="2">
      <tableStyleElement type="wholeTable" dxfId="21"/>
      <tableStyleElement type="headerRow" dxfId="20"/>
    </tableStyle>
  </tableStyles>
  <colors>
    <mruColors>
      <color rgb="FFFF8181"/>
      <color rgb="FFFED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3"/>
                </a:solidFill>
              </a:defRPr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体重</a:t>
            </a:r>
            <a:endParaRPr lang="zh-CN" altLang="zh-CN" sz="1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資料登錄!$B$7:$B$21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資料登錄!$C$7:$C$21</c:f>
              <c:numCache>
                <c:formatCode>General</c:formatCode>
                <c:ptCount val="15"/>
                <c:pt idx="0">
                  <c:v>205</c:v>
                </c:pt>
                <c:pt idx="1">
                  <c:v>203</c:v>
                </c:pt>
                <c:pt idx="2">
                  <c:v>202</c:v>
                </c:pt>
                <c:pt idx="3">
                  <c:v>202</c:v>
                </c:pt>
                <c:pt idx="4">
                  <c:v>201</c:v>
                </c:pt>
                <c:pt idx="5">
                  <c:v>200</c:v>
                </c:pt>
                <c:pt idx="6">
                  <c:v>202</c:v>
                </c:pt>
                <c:pt idx="7">
                  <c:v>200</c:v>
                </c:pt>
                <c:pt idx="8">
                  <c:v>199</c:v>
                </c:pt>
                <c:pt idx="9">
                  <c:v>197</c:v>
                </c:pt>
                <c:pt idx="10">
                  <c:v>195</c:v>
                </c:pt>
                <c:pt idx="11">
                  <c:v>196</c:v>
                </c:pt>
                <c:pt idx="12">
                  <c:v>194</c:v>
                </c:pt>
                <c:pt idx="13">
                  <c:v>192</c:v>
                </c:pt>
                <c:pt idx="14">
                  <c:v>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6-4EEE-85BF-EBAD00565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746544"/>
        <c:axId val="-67748720"/>
      </c:lineChart>
      <c:dateAx>
        <c:axId val="-677465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7748720"/>
        <c:crosses val="autoZero"/>
        <c:auto val="1"/>
        <c:lblOffset val="100"/>
        <c:baseTimeUnit val="days"/>
      </c:dateAx>
      <c:valAx>
        <c:axId val="-67748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zh-TW"/>
          </a:p>
        </c:txPr>
        <c:crossAx val="-67746544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>
                <a:latin typeface="Microsoft YaHei UI" panose="020B0503020204020204" pitchFamily="34" charset="-122"/>
                <a:ea typeface="Microsoft YaHei UI" panose="020B0503020204020204" pitchFamily="34" charset="-122"/>
              </a:defRPr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燃烧的卡路里</a:t>
            </a:r>
            <a:endParaRPr lang="zh-CN" altLang="zh-CN" sz="8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資料登錄!$B$7:$B$21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資料登錄!$D$7:$D$21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56-4E18-BE5E-7341AF45AE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744912"/>
        <c:axId val="-67740016"/>
      </c:lineChart>
      <c:dateAx>
        <c:axId val="-677449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7740016"/>
        <c:crosses val="autoZero"/>
        <c:auto val="1"/>
        <c:lblOffset val="100"/>
        <c:baseTimeUnit val="days"/>
      </c:dateAx>
      <c:valAx>
        <c:axId val="-677400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zh-TW"/>
          </a:p>
        </c:txPr>
        <c:crossAx val="-67744912"/>
        <c:crosses val="autoZero"/>
        <c:crossBetween val="between"/>
        <c:majorUnit val="1000"/>
        <c:minorUnit val="1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血 压</a:t>
            </a:r>
            <a:endParaRPr lang="zh-CN" altLang="zh-CN" sz="1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資料登錄!$J$6</c:f>
              <c:strCache>
                <c:ptCount val="1"/>
                <c:pt idx="0">
                  <c:v>收縮壓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資料登錄!$B$7:$B$21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資料登錄!$J$7:$J$21</c:f>
              <c:numCache>
                <c:formatCode>General</c:formatCode>
                <c:ptCount val="15"/>
                <c:pt idx="0">
                  <c:v>125</c:v>
                </c:pt>
                <c:pt idx="1">
                  <c:v>125</c:v>
                </c:pt>
                <c:pt idx="2">
                  <c:v>124</c:v>
                </c:pt>
                <c:pt idx="3">
                  <c:v>135</c:v>
                </c:pt>
                <c:pt idx="4">
                  <c:v>130</c:v>
                </c:pt>
                <c:pt idx="5">
                  <c:v>120</c:v>
                </c:pt>
                <c:pt idx="6">
                  <c:v>120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125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73-4EE1-8CFE-031552ACCDBF}"/>
            </c:ext>
          </c:extLst>
        </c:ser>
        <c:ser>
          <c:idx val="1"/>
          <c:order val="1"/>
          <c:tx>
            <c:strRef>
              <c:f>資料登錄!$K$6</c:f>
              <c:strCache>
                <c:ptCount val="1"/>
                <c:pt idx="0">
                  <c:v>舒張壓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資料登錄!$K$7:$K$21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73-4EE1-8CFE-031552ACCD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67739472"/>
        <c:axId val="-166152688"/>
      </c:lineChart>
      <c:dateAx>
        <c:axId val="-677394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6152688"/>
        <c:crosses val="autoZero"/>
        <c:auto val="1"/>
        <c:lblOffset val="100"/>
        <c:baseTimeUnit val="days"/>
      </c:dateAx>
      <c:valAx>
        <c:axId val="-1661526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zh-TW"/>
          </a:p>
        </c:txPr>
        <c:crossAx val="-67739472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zh-TW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脉率及呼吸率</a:t>
            </a:r>
            <a:endParaRPr lang="zh-CN" altLang="zh-CN" sz="8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資料登錄!$L$6</c:f>
              <c:strCache>
                <c:ptCount val="1"/>
                <c:pt idx="0">
                  <c:v>靜息心率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資料登錄!$B$7:$B$21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資料登錄!$L$7:$L$21</c:f>
              <c:numCache>
                <c:formatCode>General</c:formatCode>
                <c:ptCount val="15"/>
                <c:pt idx="0">
                  <c:v>65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08-4AE9-B076-FF262149E049}"/>
            </c:ext>
          </c:extLst>
        </c:ser>
        <c:ser>
          <c:idx val="1"/>
          <c:order val="1"/>
          <c:tx>
            <c:strRef>
              <c:f>資料登錄!$M$6</c:f>
              <c:strCache>
                <c:ptCount val="1"/>
                <c:pt idx="0">
                  <c:v>呼吸率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資料登錄!$M$7:$M$21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08-4AE9-B076-FF262149E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30042992"/>
        <c:axId val="-2030052240"/>
      </c:lineChart>
      <c:dateAx>
        <c:axId val="-20300429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030052240"/>
        <c:crosses val="autoZero"/>
        <c:auto val="1"/>
        <c:lblOffset val="100"/>
        <c:baseTimeUnit val="days"/>
      </c:dateAx>
      <c:valAx>
        <c:axId val="-20300522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zh-TW"/>
          </a:p>
        </c:txPr>
        <c:crossAx val="-2030042992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t"/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zh-TW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7118911282789"/>
          <c:y val="0.29692837900044694"/>
          <c:w val="0.31936884818727407"/>
          <c:h val="0.5235922294386528"/>
        </c:manualLayout>
      </c:layout>
      <c:barChart>
        <c:barDir val="col"/>
        <c:grouping val="stacked"/>
        <c:varyColors val="0"/>
        <c:ser>
          <c:idx val="0"/>
          <c:order val="1"/>
          <c:tx>
            <c:v>需减重量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381-40B7-892B-59CD5815CC4D}"/>
              </c:ext>
            </c:extLst>
          </c:dPt>
          <c:val>
            <c:numRef>
              <c:f>儀錶板!$G$18</c:f>
              <c:numCache>
                <c:formatCode>0.0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81-40B7-892B-59CD5815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2030047888"/>
        <c:axId val="-2030054960"/>
      </c:barChart>
      <c:barChart>
        <c:barDir val="col"/>
        <c:grouping val="stacked"/>
        <c:varyColors val="0"/>
        <c:ser>
          <c:idx val="1"/>
          <c:order val="0"/>
          <c:tx>
            <c:v>进度</c:v>
          </c:tx>
          <c:spPr>
            <a:solidFill>
              <a:schemeClr val="accent1"/>
            </a:solidFill>
            <a:ln w="38100">
              <a:noFill/>
            </a:ln>
          </c:spPr>
          <c:invertIfNegative val="0"/>
          <c:cat>
            <c:numRef>
              <c:f>儀錶板!$G$19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cat>
          <c:val>
            <c:numRef>
              <c:f>儀錶板!$G$19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81-40B7-892B-59CD5815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-2030047344"/>
        <c:axId val="-2030042448"/>
      </c:barChart>
      <c:valAx>
        <c:axId val="-20300549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zh-TW"/>
          </a:p>
        </c:txPr>
        <c:crossAx val="-2030047888"/>
        <c:crosses val="max"/>
        <c:crossBetween val="between"/>
        <c:majorUnit val="0.2"/>
        <c:minorUnit val="2.0000000000000004E-2"/>
      </c:valAx>
      <c:catAx>
        <c:axId val="-20300478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030054960"/>
        <c:crosses val="autoZero"/>
        <c:auto val="1"/>
        <c:lblAlgn val="ctr"/>
        <c:lblOffset val="100"/>
        <c:noMultiLvlLbl val="0"/>
      </c:catAx>
      <c:valAx>
        <c:axId val="-2030042448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700">
                <a:solidFill>
                  <a:schemeClr val="accent3"/>
                </a:solidFill>
              </a:defRPr>
            </a:pPr>
            <a:endParaRPr lang="zh-TW"/>
          </a:p>
        </c:txPr>
        <c:crossAx val="-2030047344"/>
        <c:crosses val="autoZero"/>
        <c:crossBetween val="between"/>
        <c:majorUnit val="0.2"/>
        <c:minorUnit val="1.0000000000000002E-2"/>
      </c:valAx>
      <c:catAx>
        <c:axId val="-203004734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-2030042448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800" b="1" i="0" baseline="0">
                <a:solidFill>
                  <a:schemeClr val="accent3"/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</a:rPr>
              <a:t>水（盎司）</a:t>
            </a:r>
            <a:endParaRPr lang="zh-CN" altLang="zh-CN" sz="800">
              <a:solidFill>
                <a:schemeClr val="accent3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0"/>
          <c:order val="0"/>
          <c:tx>
            <c:strRef>
              <c:f>資料登錄!$I$6</c:f>
              <c:strCache>
                <c:ptCount val="1"/>
                <c:pt idx="0">
                  <c:v>水（盎司）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資料登錄!$I$7:$I$21</c:f>
              <c:numCache>
                <c:formatCode>General</c:formatCode>
                <c:ptCount val="15"/>
                <c:pt idx="0">
                  <c:v>50</c:v>
                </c:pt>
                <c:pt idx="1">
                  <c:v>64</c:v>
                </c:pt>
                <c:pt idx="2">
                  <c:v>64</c:v>
                </c:pt>
                <c:pt idx="3">
                  <c:v>55</c:v>
                </c:pt>
                <c:pt idx="4">
                  <c:v>100</c:v>
                </c:pt>
                <c:pt idx="5">
                  <c:v>90</c:v>
                </c:pt>
                <c:pt idx="6">
                  <c:v>65</c:v>
                </c:pt>
                <c:pt idx="7">
                  <c:v>60</c:v>
                </c:pt>
                <c:pt idx="8">
                  <c:v>100</c:v>
                </c:pt>
                <c:pt idx="9">
                  <c:v>45</c:v>
                </c:pt>
                <c:pt idx="10">
                  <c:v>90</c:v>
                </c:pt>
                <c:pt idx="11">
                  <c:v>50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9E-42C9-AC76-57190C94B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30051696"/>
        <c:axId val="-2030050608"/>
      </c:areaChart>
      <c:catAx>
        <c:axId val="-2030051696"/>
        <c:scaling>
          <c:orientation val="minMax"/>
        </c:scaling>
        <c:delete val="1"/>
        <c:axPos val="b"/>
        <c:majorTickMark val="out"/>
        <c:minorTickMark val="none"/>
        <c:tickLblPos val="nextTo"/>
        <c:crossAx val="-2030050608"/>
        <c:crosses val="autoZero"/>
        <c:auto val="1"/>
        <c:lblAlgn val="ctr"/>
        <c:lblOffset val="100"/>
        <c:noMultiLvlLbl val="0"/>
      </c:catAx>
      <c:valAx>
        <c:axId val="-20300506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800">
                <a:solidFill>
                  <a:schemeClr val="accent3"/>
                </a:solidFill>
              </a:defRPr>
            </a:pPr>
            <a:endParaRPr lang="zh-TW"/>
          </a:p>
        </c:txPr>
        <c:crossAx val="-2030051696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98320774419331E-2"/>
          <c:y val="6.4690008647973155E-2"/>
          <c:w val="0.3358424067959247"/>
          <c:h val="0.84186886774939895"/>
        </c:manualLayout>
      </c:layout>
      <c:doughnutChart>
        <c:varyColors val="1"/>
        <c:ser>
          <c:idx val="0"/>
          <c:order val="0"/>
          <c:cat>
            <c:strRef>
              <c:f>儀錶板!$B$34:$B$38</c:f>
              <c:strCache>
                <c:ptCount val="5"/>
                <c:pt idx="0">
                  <c:v>13% 蛋白質</c:v>
                </c:pt>
                <c:pt idx="1">
                  <c:v>51% 碳水化合物</c:v>
                </c:pt>
                <c:pt idx="2">
                  <c:v>11% 脂肪</c:v>
                </c:pt>
                <c:pt idx="3">
                  <c:v>10% 糖類</c:v>
                </c:pt>
                <c:pt idx="4">
                  <c:v>15% 水（盎司）</c:v>
                </c:pt>
              </c:strCache>
            </c:strRef>
          </c:cat>
          <c:val>
            <c:numRef>
              <c:f>儀錶板!$C$34:$C$38</c:f>
              <c:numCache>
                <c:formatCode>General</c:formatCode>
                <c:ptCount val="5"/>
                <c:pt idx="0">
                  <c:v>915</c:v>
                </c:pt>
                <c:pt idx="1">
                  <c:v>3460</c:v>
                </c:pt>
                <c:pt idx="2">
                  <c:v>745</c:v>
                </c:pt>
                <c:pt idx="3">
                  <c:v>675</c:v>
                </c:pt>
                <c:pt idx="4">
                  <c:v>1018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5D-4B96-BADC-4A824EDF8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</c:plotArea>
    <c:legend>
      <c:legendPos val="r"/>
      <c:layout>
        <c:manualLayout>
          <c:xMode val="edge"/>
          <c:yMode val="edge"/>
          <c:x val="0.4439716648322185"/>
          <c:y val="6.7771132069491674E-2"/>
          <c:w val="0.43273084412835489"/>
          <c:h val="0.86445773586101671"/>
        </c:manualLayout>
      </c:layout>
      <c:overlay val="0"/>
      <c:txPr>
        <a:bodyPr/>
        <a:lstStyle/>
        <a:p>
          <a:pPr>
            <a:defRPr sz="800">
              <a:solidFill>
                <a:schemeClr val="accent3"/>
              </a:solidFill>
            </a:defRPr>
          </a:pPr>
          <a:endParaRPr lang="zh-TW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D$8" max="12" min="1" page="10" val="7"/>
</file>

<file path=xl/ctrlProps/ctrlProp2.xml><?xml version="1.0" encoding="utf-8"?>
<formControlPr xmlns="http://schemas.microsoft.com/office/spreadsheetml/2009/9/main" objectType="Spin" dx="16" fmlaLink="$E$8" max="11" page="10" val="1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BMI &#20449;&#24687;'!A1"/><Relationship Id="rId3" Type="http://schemas.openxmlformats.org/officeDocument/2006/relationships/chart" Target="../charts/chart3.xml"/><Relationship Id="rId7" Type="http://schemas.openxmlformats.org/officeDocument/2006/relationships/hyperlink" Target="#&#25968;&#25454;&#36755;&#20837;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BMI &#20449;&#24687;'!A1"/><Relationship Id="rId1" Type="http://schemas.openxmlformats.org/officeDocument/2006/relationships/hyperlink" Target="#&#20202;&#34920;&#26495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25968;&#25454;&#36755;&#20837;!A1"/><Relationship Id="rId1" Type="http://schemas.openxmlformats.org/officeDocument/2006/relationships/hyperlink" Target="#&#20202;&#34920;&#26495;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28575</xdr:rowOff>
        </xdr:from>
        <xdr:to>
          <xdr:col>3</xdr:col>
          <xdr:colOff>114300</xdr:colOff>
          <xdr:row>7</xdr:row>
          <xdr:rowOff>228600</xdr:rowOff>
        </xdr:to>
        <xdr:sp macro="" textlink="">
          <xdr:nvSpPr>
            <xdr:cNvPr id="2049" name="英寸微调控制箭头" descr="在单元格 D8 中按英尺增加或减少身高。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28575</xdr:rowOff>
        </xdr:from>
        <xdr:to>
          <xdr:col>4</xdr:col>
          <xdr:colOff>104775</xdr:colOff>
          <xdr:row>7</xdr:row>
          <xdr:rowOff>228600</xdr:rowOff>
        </xdr:to>
        <xdr:sp macro="" textlink="">
          <xdr:nvSpPr>
            <xdr:cNvPr id="2050" name="英尺微调控制箭头" descr="在单元格 E8 中按英寸增加或减少身高。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  <xdr:twoCellAnchor>
    <xdr:from>
      <xdr:col>1</xdr:col>
      <xdr:colOff>28575</xdr:colOff>
      <xdr:row>19</xdr:row>
      <xdr:rowOff>247650</xdr:rowOff>
    </xdr:from>
    <xdr:to>
      <xdr:col>5</xdr:col>
      <xdr:colOff>28575</xdr:colOff>
      <xdr:row>28</xdr:row>
      <xdr:rowOff>123825</xdr:rowOff>
    </xdr:to>
    <xdr:graphicFrame macro="">
      <xdr:nvGraphicFramePr>
        <xdr:cNvPr id="7" name="chtWeight" descr="跟踪体重趋势的折线图。" title="体重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0</xdr:rowOff>
    </xdr:from>
    <xdr:to>
      <xdr:col>10</xdr:col>
      <xdr:colOff>771525</xdr:colOff>
      <xdr:row>28</xdr:row>
      <xdr:rowOff>142875</xdr:rowOff>
    </xdr:to>
    <xdr:graphicFrame macro="">
      <xdr:nvGraphicFramePr>
        <xdr:cNvPr id="8" name="chtCaloriesBurned" descr="跟踪燃烧的卡路里的折线图。" title="燃烧的卡路里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41</xdr:row>
      <xdr:rowOff>114301</xdr:rowOff>
    </xdr:from>
    <xdr:to>
      <xdr:col>4</xdr:col>
      <xdr:colOff>752474</xdr:colOff>
      <xdr:row>53</xdr:row>
      <xdr:rowOff>57150</xdr:rowOff>
    </xdr:to>
    <xdr:graphicFrame macro="">
      <xdr:nvGraphicFramePr>
        <xdr:cNvPr id="9" name="chtBP" descr="显示血压趋势的图表" title="图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41</xdr:row>
      <xdr:rowOff>114301</xdr:rowOff>
    </xdr:from>
    <xdr:to>
      <xdr:col>10</xdr:col>
      <xdr:colOff>771525</xdr:colOff>
      <xdr:row>53</xdr:row>
      <xdr:rowOff>57150</xdr:rowOff>
    </xdr:to>
    <xdr:graphicFrame macro="">
      <xdr:nvGraphicFramePr>
        <xdr:cNvPr id="10" name="chtHRandRR" descr="显示脉率、静息心率和呼吸率趋势的图表" title="图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3662</xdr:colOff>
      <xdr:row>0</xdr:row>
      <xdr:rowOff>0</xdr:rowOff>
    </xdr:from>
    <xdr:to>
      <xdr:col>8</xdr:col>
      <xdr:colOff>425695</xdr:colOff>
      <xdr:row>19</xdr:row>
      <xdr:rowOff>152400</xdr:rowOff>
    </xdr:to>
    <xdr:graphicFrame macro="">
      <xdr:nvGraphicFramePr>
        <xdr:cNvPr id="3" name="chtProgress" descr="跟踪减重进度的单个列数据图表。" title="进度图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30</xdr:row>
      <xdr:rowOff>38100</xdr:rowOff>
    </xdr:from>
    <xdr:to>
      <xdr:col>10</xdr:col>
      <xdr:colOff>771525</xdr:colOff>
      <xdr:row>39</xdr:row>
      <xdr:rowOff>142875</xdr:rowOff>
    </xdr:to>
    <xdr:graphicFrame macro="">
      <xdr:nvGraphicFramePr>
        <xdr:cNvPr id="16" name="chtWaterOz" descr="跟踪水分摄入量（盎司）的面积图。" title="水分摄入量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10278</xdr:rowOff>
    </xdr:from>
    <xdr:to>
      <xdr:col>10</xdr:col>
      <xdr:colOff>124208</xdr:colOff>
      <xdr:row>3</xdr:row>
      <xdr:rowOff>75737</xdr:rowOff>
    </xdr:to>
    <xdr:grpSp>
      <xdr:nvGrpSpPr>
        <xdr:cNvPr id="27" name="组 5" descr="&quot;&quot;" title="导航图形"/>
        <xdr:cNvGrpSpPr>
          <a:grpSpLocks noChangeAspect="1"/>
        </xdr:cNvGrpSpPr>
      </xdr:nvGrpSpPr>
      <xdr:grpSpPr bwMode="auto">
        <a:xfrm>
          <a:off x="95250" y="181728"/>
          <a:ext cx="7391783" cy="408359"/>
          <a:chOff x="9" y="0"/>
          <a:chExt cx="808" cy="44"/>
        </a:xfrm>
      </xdr:grpSpPr>
      <xdr:sp macro="" textlink="">
        <xdr:nvSpPr>
          <xdr:cNvPr id="32" name="自选图形 4"/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矩形 32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矩形 10"/>
          <xdr:cNvSpPr>
            <a:spLocks noChangeArrowheads="1"/>
          </xdr:cNvSpPr>
        </xdr:nvSpPr>
        <xdr:spPr bwMode="auto">
          <a:xfrm>
            <a:off x="9" y="39"/>
            <a:ext cx="807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5" name="任意多边形 34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6" name="任意多边形 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1" name="任意多边形 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276828</xdr:colOff>
      <xdr:row>1</xdr:row>
      <xdr:rowOff>12573</xdr:rowOff>
    </xdr:from>
    <xdr:to>
      <xdr:col>3</xdr:col>
      <xdr:colOff>172764</xdr:colOff>
      <xdr:row>3</xdr:row>
      <xdr:rowOff>20785</xdr:rowOff>
    </xdr:to>
    <xdr:sp macro="" textlink="">
      <xdr:nvSpPr>
        <xdr:cNvPr id="28" name="减重跟踪器" descr="导航按钮" title="减重跟踪器"/>
        <xdr:cNvSpPr/>
      </xdr:nvSpPr>
      <xdr:spPr>
        <a:xfrm>
          <a:off x="591153" y="193548"/>
          <a:ext cx="2391486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减重跟踪器</a:t>
          </a:r>
        </a:p>
      </xdr:txBody>
    </xdr:sp>
    <xdr:clientData/>
  </xdr:twoCellAnchor>
  <xdr:twoCellAnchor editAs="oneCell">
    <xdr:from>
      <xdr:col>3</xdr:col>
      <xdr:colOff>344253</xdr:colOff>
      <xdr:row>1</xdr:row>
      <xdr:rowOff>7328</xdr:rowOff>
    </xdr:from>
    <xdr:to>
      <xdr:col>5</xdr:col>
      <xdr:colOff>239792</xdr:colOff>
      <xdr:row>3</xdr:row>
      <xdr:rowOff>15540</xdr:rowOff>
    </xdr:to>
    <xdr:sp macro="" textlink="">
      <xdr:nvSpPr>
        <xdr:cNvPr id="29" name="数据输入" descr="导航按钮" title="数据输入">
          <a:hlinkClick xmlns:r="http://schemas.openxmlformats.org/officeDocument/2006/relationships" r:id="rId7" tooltip="单击查看“数据输入”工作表"/>
        </xdr:cNvPr>
        <xdr:cNvSpPr/>
      </xdr:nvSpPr>
      <xdr:spPr>
        <a:xfrm>
          <a:off x="3154128" y="188303"/>
          <a:ext cx="1381439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数据输入</a:t>
          </a:r>
        </a:p>
      </xdr:txBody>
    </xdr:sp>
    <xdr:clientData/>
  </xdr:twoCellAnchor>
  <xdr:twoCellAnchor editAs="oneCell">
    <xdr:from>
      <xdr:col>5</xdr:col>
      <xdr:colOff>382700</xdr:colOff>
      <xdr:row>1</xdr:row>
      <xdr:rowOff>19050</xdr:rowOff>
    </xdr:from>
    <xdr:to>
      <xdr:col>7</xdr:col>
      <xdr:colOff>468692</xdr:colOff>
      <xdr:row>3</xdr:row>
      <xdr:rowOff>16853</xdr:rowOff>
    </xdr:to>
    <xdr:sp macro="" textlink="">
      <xdr:nvSpPr>
        <xdr:cNvPr id="30" name="BMI 信息" descr="导航按钮" title="BMI 信息">
          <a:hlinkClick xmlns:r="http://schemas.openxmlformats.org/officeDocument/2006/relationships" r:id="rId8" tooltip="单击查看“BMI 信息”工作表"/>
        </xdr:cNvPr>
        <xdr:cNvSpPr/>
      </xdr:nvSpPr>
      <xdr:spPr>
        <a:xfrm>
          <a:off x="4678475" y="200025"/>
          <a:ext cx="1171842" cy="340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BMI </a:t>
          </a:r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信息</a:t>
          </a:r>
          <a:endParaRPr lang="en-US" sz="1100" b="1">
            <a:solidFill>
              <a:schemeClr val="accent3">
                <a:lumMod val="60000"/>
                <a:lumOff val="4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0</xdr:col>
      <xdr:colOff>0</xdr:colOff>
      <xdr:row>30</xdr:row>
      <xdr:rowOff>42862</xdr:rowOff>
    </xdr:from>
    <xdr:to>
      <xdr:col>6</xdr:col>
      <xdr:colOff>200025</xdr:colOff>
      <xdr:row>40</xdr:row>
      <xdr:rowOff>160591</xdr:rowOff>
    </xdr:to>
    <xdr:graphicFrame macro="">
      <xdr:nvGraphicFramePr>
        <xdr:cNvPr id="2" name="chtIntake2" descr="跟踪摄入量的环形图（如蛋白质、碳水化合物、脂肪、糖类和水）。" title="摄入量趋势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12713</xdr:rowOff>
    </xdr:from>
    <xdr:to>
      <xdr:col>10</xdr:col>
      <xdr:colOff>361950</xdr:colOff>
      <xdr:row>3</xdr:row>
      <xdr:rowOff>60338</xdr:rowOff>
    </xdr:to>
    <xdr:grpSp>
      <xdr:nvGrpSpPr>
        <xdr:cNvPr id="17" name="导航图形" descr="&quot;&quot;" title="导航图形"/>
        <xdr:cNvGrpSpPr>
          <a:grpSpLocks noChangeAspect="1"/>
        </xdr:cNvGrpSpPr>
      </xdr:nvGrpSpPr>
      <xdr:grpSpPr bwMode="auto">
        <a:xfrm>
          <a:off x="95250" y="184163"/>
          <a:ext cx="9648825" cy="390525"/>
          <a:chOff x="9" y="0"/>
          <a:chExt cx="1056" cy="42"/>
        </a:xfrm>
      </xdr:grpSpPr>
      <xdr:sp macro="" textlink="">
        <xdr:nvSpPr>
          <xdr:cNvPr id="25" name="任意多边形 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1" name="自选图形 4"/>
          <xdr:cNvSpPr>
            <a:spLocks noChangeAspect="1" noChangeArrowheads="1" noTextEdit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矩形 21"/>
          <xdr:cNvSpPr>
            <a:spLocks noChangeArrowheads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矩形 10"/>
          <xdr:cNvSpPr>
            <a:spLocks noChangeArrowheads="1"/>
          </xdr:cNvSpPr>
        </xdr:nvSpPr>
        <xdr:spPr bwMode="auto">
          <a:xfrm>
            <a:off x="9" y="39"/>
            <a:ext cx="105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6" name="任意多边形 25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3" name="任意多边形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247846</xdr:colOff>
      <xdr:row>1</xdr:row>
      <xdr:rowOff>15012</xdr:rowOff>
    </xdr:from>
    <xdr:to>
      <xdr:col>3</xdr:col>
      <xdr:colOff>921735</xdr:colOff>
      <xdr:row>3</xdr:row>
      <xdr:rowOff>23880</xdr:rowOff>
    </xdr:to>
    <xdr:sp macro="" textlink="">
      <xdr:nvSpPr>
        <xdr:cNvPr id="18" name="减重跟踪器" descr="导航按钮" title="减重跟踪器">
          <a:hlinkClick xmlns:r="http://schemas.openxmlformats.org/officeDocument/2006/relationships" r:id="rId1" tooltip="单击查看“仪表板”工作表"/>
        </xdr:cNvPr>
        <xdr:cNvSpPr/>
      </xdr:nvSpPr>
      <xdr:spPr>
        <a:xfrm>
          <a:off x="562171" y="186462"/>
          <a:ext cx="241696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減重跟蹤器</a:t>
          </a:r>
          <a:endParaRPr lang="zh-CN" altLang="zh-CN">
            <a:solidFill>
              <a:schemeClr val="accent3">
                <a:lumMod val="60000"/>
                <a:lumOff val="40000"/>
              </a:schemeClr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3</xdr:col>
      <xdr:colOff>1093016</xdr:colOff>
      <xdr:row>1</xdr:row>
      <xdr:rowOff>9757</xdr:rowOff>
    </xdr:from>
    <xdr:to>
      <xdr:col>5</xdr:col>
      <xdr:colOff>91529</xdr:colOff>
      <xdr:row>3</xdr:row>
      <xdr:rowOff>18625</xdr:rowOff>
    </xdr:to>
    <xdr:sp macro="" textlink="">
      <xdr:nvSpPr>
        <xdr:cNvPr id="19" name="数据输入" descr="导航按钮" title="数据输入"/>
        <xdr:cNvSpPr/>
      </xdr:nvSpPr>
      <xdr:spPr>
        <a:xfrm>
          <a:off x="3150416" y="181207"/>
          <a:ext cx="1379763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資料登錄</a:t>
          </a:r>
          <a:endParaRPr lang="zh-CN" altLang="zh-CN">
            <a:solidFill>
              <a:schemeClr val="accent2"/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5</xdr:col>
      <xdr:colOff>234263</xdr:colOff>
      <xdr:row>1</xdr:row>
      <xdr:rowOff>11071</xdr:rowOff>
    </xdr:from>
    <xdr:to>
      <xdr:col>5</xdr:col>
      <xdr:colOff>1404683</xdr:colOff>
      <xdr:row>3</xdr:row>
      <xdr:rowOff>19939</xdr:rowOff>
    </xdr:to>
    <xdr:sp macro="" textlink="">
      <xdr:nvSpPr>
        <xdr:cNvPr id="20" name="BMI 信息" descr="导航按钮" title="BMI 信息">
          <a:hlinkClick xmlns:r="http://schemas.openxmlformats.org/officeDocument/2006/relationships" r:id="rId2" tooltip="单击查看“BMI 信息”工作表"/>
        </xdr:cNvPr>
        <xdr:cNvSpPr/>
      </xdr:nvSpPr>
      <xdr:spPr>
        <a:xfrm>
          <a:off x="4672913" y="182521"/>
          <a:ext cx="117042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BMI </a:t>
          </a:r>
          <a:r>
            <a:rPr lang="zh-CN" altLang="zh-CN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信息</a:t>
          </a:r>
          <a:endParaRPr lang="en-US" sz="1100" b="1">
            <a:solidFill>
              <a:schemeClr val="accent3">
                <a:lumMod val="60000"/>
                <a:lumOff val="40000"/>
              </a:schemeClr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94593</xdr:colOff>
      <xdr:row>1</xdr:row>
      <xdr:rowOff>4270</xdr:rowOff>
    </xdr:from>
    <xdr:to>
      <xdr:col>10</xdr:col>
      <xdr:colOff>64542</xdr:colOff>
      <xdr:row>3</xdr:row>
      <xdr:rowOff>70491</xdr:rowOff>
    </xdr:to>
    <xdr:grpSp>
      <xdr:nvGrpSpPr>
        <xdr:cNvPr id="5" name="导航图形" descr="&quot;&quot;" title="导航图形"/>
        <xdr:cNvGrpSpPr>
          <a:grpSpLocks noChangeAspect="1"/>
        </xdr:cNvGrpSpPr>
      </xdr:nvGrpSpPr>
      <xdr:grpSpPr bwMode="auto">
        <a:xfrm>
          <a:off x="94593" y="175720"/>
          <a:ext cx="7637574" cy="409121"/>
          <a:chOff x="9" y="0"/>
          <a:chExt cx="845" cy="44"/>
        </a:xfrm>
      </xdr:grpSpPr>
      <xdr:sp macro="" textlink="">
        <xdr:nvSpPr>
          <xdr:cNvPr id="11" name="任意多边形 8"/>
          <xdr:cNvSpPr>
            <a:spLocks/>
          </xdr:cNvSpPr>
        </xdr:nvSpPr>
        <xdr:spPr bwMode="auto">
          <a:xfrm>
            <a:off x="44" y="0"/>
            <a:ext cx="302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自选图形 4"/>
          <xdr:cNvSpPr>
            <a:spLocks noChangeAspect="1" noChangeArrowheads="1" noTextEdit="1"/>
          </xdr:cNvSpPr>
        </xdr:nvSpPr>
        <xdr:spPr bwMode="auto">
          <a:xfrm>
            <a:off x="9" y="0"/>
            <a:ext cx="83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矩形 6"/>
          <xdr:cNvSpPr>
            <a:spLocks noChangeArrowheads="1"/>
          </xdr:cNvSpPr>
        </xdr:nvSpPr>
        <xdr:spPr bwMode="auto">
          <a:xfrm>
            <a:off x="9" y="0"/>
            <a:ext cx="845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任意多边形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任意多边形 10"/>
          <xdr:cNvSpPr>
            <a:spLocks noChangeArrowheads="1"/>
          </xdr:cNvSpPr>
        </xdr:nvSpPr>
        <xdr:spPr bwMode="auto">
          <a:xfrm>
            <a:off x="9" y="39"/>
            <a:ext cx="840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8" name="任意多边形 7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242151</xdr:colOff>
      <xdr:row>1</xdr:row>
      <xdr:rowOff>6569</xdr:rowOff>
    </xdr:from>
    <xdr:to>
      <xdr:col>3</xdr:col>
      <xdr:colOff>308935</xdr:colOff>
      <xdr:row>3</xdr:row>
      <xdr:rowOff>15437</xdr:rowOff>
    </xdr:to>
    <xdr:sp macro="" textlink="">
      <xdr:nvSpPr>
        <xdr:cNvPr id="12" name="减重跟踪器" descr="导航按钮" title="减重跟踪器">
          <a:hlinkClick xmlns:r="http://schemas.openxmlformats.org/officeDocument/2006/relationships" r:id="rId1" tooltip="单击查看“仪表板”工作表"/>
        </xdr:cNvPr>
        <xdr:cNvSpPr/>
      </xdr:nvSpPr>
      <xdr:spPr>
        <a:xfrm>
          <a:off x="556476" y="178019"/>
          <a:ext cx="239088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減重跟蹤器</a:t>
          </a:r>
          <a:endParaRPr lang="zh-CN" altLang="zh-CN">
            <a:solidFill>
              <a:schemeClr val="accent3">
                <a:lumMod val="60000"/>
                <a:lumOff val="40000"/>
              </a:schemeClr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3</xdr:col>
      <xdr:colOff>478367</xdr:colOff>
      <xdr:row>1</xdr:row>
      <xdr:rowOff>1314</xdr:rowOff>
    </xdr:from>
    <xdr:to>
      <xdr:col>5</xdr:col>
      <xdr:colOff>243041</xdr:colOff>
      <xdr:row>3</xdr:row>
      <xdr:rowOff>10182</xdr:rowOff>
    </xdr:to>
    <xdr:sp macro="" textlink="">
      <xdr:nvSpPr>
        <xdr:cNvPr id="13" name="数据输入" descr="导航按钮" title="数据输入">
          <a:hlinkClick xmlns:r="http://schemas.openxmlformats.org/officeDocument/2006/relationships" r:id="rId2" tooltip="单击查看“数据输入”工作表"/>
        </xdr:cNvPr>
        <xdr:cNvSpPr/>
      </xdr:nvSpPr>
      <xdr:spPr>
        <a:xfrm>
          <a:off x="3116792" y="172764"/>
          <a:ext cx="136487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CN" altLang="en-US" sz="1100" b="1">
              <a:solidFill>
                <a:schemeClr val="accent3">
                  <a:lumMod val="60000"/>
                  <a:lumOff val="40000"/>
                </a:schemeClr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資料登錄</a:t>
          </a:r>
          <a:endParaRPr lang="zh-CN" altLang="zh-CN">
            <a:solidFill>
              <a:schemeClr val="accent3">
                <a:lumMod val="60000"/>
                <a:lumOff val="40000"/>
              </a:schemeClr>
            </a:solidFill>
            <a:effectLst/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 editAs="oneCell">
    <xdr:from>
      <xdr:col>5</xdr:col>
      <xdr:colOff>384235</xdr:colOff>
      <xdr:row>1</xdr:row>
      <xdr:rowOff>2628</xdr:rowOff>
    </xdr:from>
    <xdr:to>
      <xdr:col>7</xdr:col>
      <xdr:colOff>170425</xdr:colOff>
      <xdr:row>3</xdr:row>
      <xdr:rowOff>11496</xdr:rowOff>
    </xdr:to>
    <xdr:sp macro="" textlink="">
      <xdr:nvSpPr>
        <xdr:cNvPr id="14" name="BMI 信息" descr="导航按钮" title="BMI 信息"/>
        <xdr:cNvSpPr/>
      </xdr:nvSpPr>
      <xdr:spPr>
        <a:xfrm>
          <a:off x="4622860" y="174078"/>
          <a:ext cx="115779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i-FI" altLang="zh-CN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BMI </a:t>
          </a:r>
          <a:r>
            <a:rPr lang="zh-CN" altLang="zh-CN" sz="1100" b="1">
              <a:solidFill>
                <a:schemeClr val="accent2"/>
              </a:solidFill>
              <a:effectLst/>
              <a:latin typeface="Microsoft YaHei UI" panose="020B0503020204020204" pitchFamily="34" charset="-122"/>
              <a:ea typeface="Microsoft YaHei UI" panose="020B0503020204020204" pitchFamily="34" charset="-122"/>
              <a:cs typeface="+mn-cs"/>
            </a:rPr>
            <a:t>信息</a:t>
          </a:r>
          <a:endParaRPr lang="en-US" sz="1100" b="1">
            <a:solidFill>
              <a:schemeClr val="accent2"/>
            </a:solidFill>
            <a:latin typeface="Microsoft YaHei UI" panose="020B0503020204020204" pitchFamily="34" charset="-122"/>
            <a:ea typeface="Microsoft YaHei UI" panose="020B0503020204020204" pitchFamily="34" charset="-122"/>
          </a:endParaRPr>
        </a:p>
      </xdr:txBody>
    </xdr:sp>
    <xdr:clientData/>
  </xdr:twoCellAnchor>
  <xdr:twoCellAnchor>
    <xdr:from>
      <xdr:col>4</xdr:col>
      <xdr:colOff>285749</xdr:colOff>
      <xdr:row>5</xdr:row>
      <xdr:rowOff>193537</xdr:rowOff>
    </xdr:from>
    <xdr:to>
      <xdr:col>10</xdr:col>
      <xdr:colOff>409575</xdr:colOff>
      <xdr:row>9</xdr:row>
      <xdr:rowOff>257174</xdr:rowOff>
    </xdr:to>
    <xdr:grpSp>
      <xdr:nvGrpSpPr>
        <xdr:cNvPr id="17" name="BMI 提示" descr="含有信息的 BMI 提示" title="形状"/>
        <xdr:cNvGrpSpPr/>
      </xdr:nvGrpSpPr>
      <xdr:grpSpPr>
        <a:xfrm>
          <a:off x="3838574" y="1222237"/>
          <a:ext cx="4238626" cy="1092337"/>
          <a:chOff x="2914649" y="1047750"/>
          <a:chExt cx="4238626" cy="790575"/>
        </a:xfrm>
      </xdr:grpSpPr>
      <xdr:grpSp>
        <xdr:nvGrpSpPr>
          <xdr:cNvPr id="4099" name="组合 3"/>
          <xdr:cNvGrpSpPr>
            <a:grpSpLocks noChangeAspect="1"/>
          </xdr:cNvGrpSpPr>
        </xdr:nvGrpSpPr>
        <xdr:grpSpPr bwMode="auto">
          <a:xfrm>
            <a:off x="2933700" y="1181100"/>
            <a:ext cx="276225" cy="171450"/>
            <a:chOff x="348" y="244"/>
            <a:chExt cx="29" cy="18"/>
          </a:xfrm>
        </xdr:grpSpPr>
        <xdr:sp macro="" textlink="">
          <xdr:nvSpPr>
            <xdr:cNvPr id="4102" name="任意多边形 6"/>
            <xdr:cNvSpPr>
              <a:spLocks noChangeAspect="1"/>
            </xdr:cNvSpPr>
          </xdr:nvSpPr>
          <xdr:spPr bwMode="auto">
            <a:xfrm>
              <a:off x="357" y="250"/>
              <a:ext cx="10" cy="8"/>
            </a:xfrm>
            <a:custGeom>
              <a:avLst/>
              <a:gdLst>
                <a:gd name="T0" fmla="*/ 142 w 809"/>
                <a:gd name="T1" fmla="*/ 0 h 1402"/>
                <a:gd name="T2" fmla="*/ 488 w 809"/>
                <a:gd name="T3" fmla="*/ 0 h 1402"/>
                <a:gd name="T4" fmla="*/ 488 w 809"/>
                <a:gd name="T5" fmla="*/ 307 h 1402"/>
                <a:gd name="T6" fmla="*/ 809 w 809"/>
                <a:gd name="T7" fmla="*/ 307 h 1402"/>
                <a:gd name="T8" fmla="*/ 809 w 809"/>
                <a:gd name="T9" fmla="*/ 541 h 1402"/>
                <a:gd name="T10" fmla="*/ 488 w 809"/>
                <a:gd name="T11" fmla="*/ 541 h 1402"/>
                <a:gd name="T12" fmla="*/ 488 w 809"/>
                <a:gd name="T13" fmla="*/ 922 h 1402"/>
                <a:gd name="T14" fmla="*/ 488 w 809"/>
                <a:gd name="T15" fmla="*/ 957 h 1402"/>
                <a:gd name="T16" fmla="*/ 488 w 809"/>
                <a:gd name="T17" fmla="*/ 991 h 1402"/>
                <a:gd name="T18" fmla="*/ 488 w 809"/>
                <a:gd name="T19" fmla="*/ 1021 h 1402"/>
                <a:gd name="T20" fmla="*/ 490 w 809"/>
                <a:gd name="T21" fmla="*/ 1048 h 1402"/>
                <a:gd name="T22" fmla="*/ 495 w 809"/>
                <a:gd name="T23" fmla="*/ 1073 h 1402"/>
                <a:gd name="T24" fmla="*/ 503 w 809"/>
                <a:gd name="T25" fmla="*/ 1096 h 1402"/>
                <a:gd name="T26" fmla="*/ 515 w 809"/>
                <a:gd name="T27" fmla="*/ 1117 h 1402"/>
                <a:gd name="T28" fmla="*/ 530 w 809"/>
                <a:gd name="T29" fmla="*/ 1134 h 1402"/>
                <a:gd name="T30" fmla="*/ 550 w 809"/>
                <a:gd name="T31" fmla="*/ 1149 h 1402"/>
                <a:gd name="T32" fmla="*/ 569 w 809"/>
                <a:gd name="T33" fmla="*/ 1158 h 1402"/>
                <a:gd name="T34" fmla="*/ 592 w 809"/>
                <a:gd name="T35" fmla="*/ 1164 h 1402"/>
                <a:gd name="T36" fmla="*/ 618 w 809"/>
                <a:gd name="T37" fmla="*/ 1168 h 1402"/>
                <a:gd name="T38" fmla="*/ 649 w 809"/>
                <a:gd name="T39" fmla="*/ 1169 h 1402"/>
                <a:gd name="T40" fmla="*/ 669 w 809"/>
                <a:gd name="T41" fmla="*/ 1168 h 1402"/>
                <a:gd name="T42" fmla="*/ 692 w 809"/>
                <a:gd name="T43" fmla="*/ 1164 h 1402"/>
                <a:gd name="T44" fmla="*/ 719 w 809"/>
                <a:gd name="T45" fmla="*/ 1158 h 1402"/>
                <a:gd name="T46" fmla="*/ 745 w 809"/>
                <a:gd name="T47" fmla="*/ 1150 h 1402"/>
                <a:gd name="T48" fmla="*/ 765 w 809"/>
                <a:gd name="T49" fmla="*/ 1143 h 1402"/>
                <a:gd name="T50" fmla="*/ 779 w 809"/>
                <a:gd name="T51" fmla="*/ 1136 h 1402"/>
                <a:gd name="T52" fmla="*/ 809 w 809"/>
                <a:gd name="T53" fmla="*/ 1136 h 1402"/>
                <a:gd name="T54" fmla="*/ 809 w 809"/>
                <a:gd name="T55" fmla="*/ 1372 h 1402"/>
                <a:gd name="T56" fmla="*/ 751 w 809"/>
                <a:gd name="T57" fmla="*/ 1385 h 1402"/>
                <a:gd name="T58" fmla="*/ 691 w 809"/>
                <a:gd name="T59" fmla="*/ 1394 h 1402"/>
                <a:gd name="T60" fmla="*/ 658 w 809"/>
                <a:gd name="T61" fmla="*/ 1398 h 1402"/>
                <a:gd name="T62" fmla="*/ 622 w 809"/>
                <a:gd name="T63" fmla="*/ 1400 h 1402"/>
                <a:gd name="T64" fmla="*/ 582 w 809"/>
                <a:gd name="T65" fmla="*/ 1402 h 1402"/>
                <a:gd name="T66" fmla="*/ 538 w 809"/>
                <a:gd name="T67" fmla="*/ 1402 h 1402"/>
                <a:gd name="T68" fmla="*/ 484 w 809"/>
                <a:gd name="T69" fmla="*/ 1401 h 1402"/>
                <a:gd name="T70" fmla="*/ 432 w 809"/>
                <a:gd name="T71" fmla="*/ 1396 h 1402"/>
                <a:gd name="T72" fmla="*/ 385 w 809"/>
                <a:gd name="T73" fmla="*/ 1388 h 1402"/>
                <a:gd name="T74" fmla="*/ 343 w 809"/>
                <a:gd name="T75" fmla="*/ 1376 h 1402"/>
                <a:gd name="T76" fmla="*/ 305 w 809"/>
                <a:gd name="T77" fmla="*/ 1361 h 1402"/>
                <a:gd name="T78" fmla="*/ 269 w 809"/>
                <a:gd name="T79" fmla="*/ 1343 h 1402"/>
                <a:gd name="T80" fmla="*/ 239 w 809"/>
                <a:gd name="T81" fmla="*/ 1321 h 1402"/>
                <a:gd name="T82" fmla="*/ 216 w 809"/>
                <a:gd name="T83" fmla="*/ 1298 h 1402"/>
                <a:gd name="T84" fmla="*/ 197 w 809"/>
                <a:gd name="T85" fmla="*/ 1273 h 1402"/>
                <a:gd name="T86" fmla="*/ 180 w 809"/>
                <a:gd name="T87" fmla="*/ 1244 h 1402"/>
                <a:gd name="T88" fmla="*/ 166 w 809"/>
                <a:gd name="T89" fmla="*/ 1211 h 1402"/>
                <a:gd name="T90" fmla="*/ 156 w 809"/>
                <a:gd name="T91" fmla="*/ 1174 h 1402"/>
                <a:gd name="T92" fmla="*/ 148 w 809"/>
                <a:gd name="T93" fmla="*/ 1134 h 1402"/>
                <a:gd name="T94" fmla="*/ 143 w 809"/>
                <a:gd name="T95" fmla="*/ 1090 h 1402"/>
                <a:gd name="T96" fmla="*/ 142 w 809"/>
                <a:gd name="T97" fmla="*/ 1043 h 1402"/>
                <a:gd name="T98" fmla="*/ 142 w 809"/>
                <a:gd name="T99" fmla="*/ 541 h 1402"/>
                <a:gd name="T100" fmla="*/ 0 w 809"/>
                <a:gd name="T101" fmla="*/ 541 h 1402"/>
                <a:gd name="T102" fmla="*/ 0 w 809"/>
                <a:gd name="T103" fmla="*/ 307 h 1402"/>
                <a:gd name="T104" fmla="*/ 142 w 809"/>
                <a:gd name="T105" fmla="*/ 307 h 1402"/>
                <a:gd name="T106" fmla="*/ 142 w 809"/>
                <a:gd name="T107" fmla="*/ 0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09" h="1402">
                  <a:moveTo>
                    <a:pt x="142" y="0"/>
                  </a:moveTo>
                  <a:lnTo>
                    <a:pt x="488" y="0"/>
                  </a:lnTo>
                  <a:lnTo>
                    <a:pt x="488" y="307"/>
                  </a:lnTo>
                  <a:lnTo>
                    <a:pt x="809" y="307"/>
                  </a:lnTo>
                  <a:lnTo>
                    <a:pt x="809" y="541"/>
                  </a:lnTo>
                  <a:lnTo>
                    <a:pt x="488" y="541"/>
                  </a:lnTo>
                  <a:lnTo>
                    <a:pt x="488" y="922"/>
                  </a:lnTo>
                  <a:lnTo>
                    <a:pt x="488" y="957"/>
                  </a:lnTo>
                  <a:lnTo>
                    <a:pt x="488" y="991"/>
                  </a:lnTo>
                  <a:lnTo>
                    <a:pt x="488" y="1021"/>
                  </a:lnTo>
                  <a:lnTo>
                    <a:pt x="490" y="1048"/>
                  </a:lnTo>
                  <a:lnTo>
                    <a:pt x="495" y="1073"/>
                  </a:lnTo>
                  <a:lnTo>
                    <a:pt x="503" y="1096"/>
                  </a:lnTo>
                  <a:lnTo>
                    <a:pt x="515" y="1117"/>
                  </a:lnTo>
                  <a:lnTo>
                    <a:pt x="530" y="1134"/>
                  </a:lnTo>
                  <a:lnTo>
                    <a:pt x="550" y="1149"/>
                  </a:lnTo>
                  <a:lnTo>
                    <a:pt x="569" y="1158"/>
                  </a:lnTo>
                  <a:lnTo>
                    <a:pt x="592" y="1164"/>
                  </a:lnTo>
                  <a:lnTo>
                    <a:pt x="618" y="1168"/>
                  </a:lnTo>
                  <a:lnTo>
                    <a:pt x="649" y="1169"/>
                  </a:lnTo>
                  <a:lnTo>
                    <a:pt x="669" y="1168"/>
                  </a:lnTo>
                  <a:lnTo>
                    <a:pt x="692" y="1164"/>
                  </a:lnTo>
                  <a:lnTo>
                    <a:pt x="719" y="1158"/>
                  </a:lnTo>
                  <a:lnTo>
                    <a:pt x="745" y="1150"/>
                  </a:lnTo>
                  <a:lnTo>
                    <a:pt x="765" y="1143"/>
                  </a:lnTo>
                  <a:lnTo>
                    <a:pt x="779" y="1136"/>
                  </a:lnTo>
                  <a:lnTo>
                    <a:pt x="809" y="1136"/>
                  </a:lnTo>
                  <a:lnTo>
                    <a:pt x="809" y="1372"/>
                  </a:lnTo>
                  <a:lnTo>
                    <a:pt x="751" y="1385"/>
                  </a:lnTo>
                  <a:lnTo>
                    <a:pt x="691" y="1394"/>
                  </a:lnTo>
                  <a:lnTo>
                    <a:pt x="658" y="1398"/>
                  </a:lnTo>
                  <a:lnTo>
                    <a:pt x="622" y="1400"/>
                  </a:lnTo>
                  <a:lnTo>
                    <a:pt x="582" y="1402"/>
                  </a:lnTo>
                  <a:lnTo>
                    <a:pt x="538" y="1402"/>
                  </a:lnTo>
                  <a:lnTo>
                    <a:pt x="484" y="1401"/>
                  </a:lnTo>
                  <a:lnTo>
                    <a:pt x="432" y="1396"/>
                  </a:lnTo>
                  <a:lnTo>
                    <a:pt x="385" y="1388"/>
                  </a:lnTo>
                  <a:lnTo>
                    <a:pt x="343" y="1376"/>
                  </a:lnTo>
                  <a:lnTo>
                    <a:pt x="305" y="1361"/>
                  </a:lnTo>
                  <a:lnTo>
                    <a:pt x="269" y="1343"/>
                  </a:lnTo>
                  <a:lnTo>
                    <a:pt x="239" y="1321"/>
                  </a:lnTo>
                  <a:lnTo>
                    <a:pt x="216" y="1298"/>
                  </a:lnTo>
                  <a:lnTo>
                    <a:pt x="197" y="1273"/>
                  </a:lnTo>
                  <a:lnTo>
                    <a:pt x="180" y="1244"/>
                  </a:lnTo>
                  <a:lnTo>
                    <a:pt x="166" y="1211"/>
                  </a:lnTo>
                  <a:lnTo>
                    <a:pt x="156" y="1174"/>
                  </a:lnTo>
                  <a:lnTo>
                    <a:pt x="148" y="1134"/>
                  </a:lnTo>
                  <a:lnTo>
                    <a:pt x="143" y="1090"/>
                  </a:lnTo>
                  <a:lnTo>
                    <a:pt x="142" y="1043"/>
                  </a:lnTo>
                  <a:lnTo>
                    <a:pt x="142" y="541"/>
                  </a:lnTo>
                  <a:lnTo>
                    <a:pt x="0" y="541"/>
                  </a:lnTo>
                  <a:lnTo>
                    <a:pt x="0" y="307"/>
                  </a:lnTo>
                  <a:lnTo>
                    <a:pt x="142" y="307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101" name="任意多边形 5"/>
            <xdr:cNvSpPr>
              <a:spLocks noChangeAspect="1" noEditPoints="1"/>
            </xdr:cNvSpPr>
          </xdr:nvSpPr>
          <xdr:spPr bwMode="auto">
            <a:xfrm>
              <a:off x="348" y="244"/>
              <a:ext cx="29" cy="18"/>
            </a:xfrm>
            <a:custGeom>
              <a:avLst/>
              <a:gdLst>
                <a:gd name="T0" fmla="*/ 1304 w 3110"/>
                <a:gd name="T1" fmla="*/ 436 h 3110"/>
                <a:gd name="T2" fmla="*/ 999 w 3110"/>
                <a:gd name="T3" fmla="*/ 552 h 3110"/>
                <a:gd name="T4" fmla="*/ 743 w 3110"/>
                <a:gd name="T5" fmla="*/ 745 h 3110"/>
                <a:gd name="T6" fmla="*/ 551 w 3110"/>
                <a:gd name="T7" fmla="*/ 1000 h 3110"/>
                <a:gd name="T8" fmla="*/ 436 w 3110"/>
                <a:gd name="T9" fmla="*/ 1304 h 3110"/>
                <a:gd name="T10" fmla="*/ 410 w 3110"/>
                <a:gd name="T11" fmla="*/ 1641 h 3110"/>
                <a:gd name="T12" fmla="*/ 483 w 3110"/>
                <a:gd name="T13" fmla="*/ 1964 h 3110"/>
                <a:gd name="T14" fmla="*/ 639 w 3110"/>
                <a:gd name="T15" fmla="*/ 2246 h 3110"/>
                <a:gd name="T16" fmla="*/ 864 w 3110"/>
                <a:gd name="T17" fmla="*/ 2471 h 3110"/>
                <a:gd name="T18" fmla="*/ 1146 w 3110"/>
                <a:gd name="T19" fmla="*/ 2627 h 3110"/>
                <a:gd name="T20" fmla="*/ 1469 w 3110"/>
                <a:gd name="T21" fmla="*/ 2700 h 3110"/>
                <a:gd name="T22" fmla="*/ 1806 w 3110"/>
                <a:gd name="T23" fmla="*/ 2675 h 3110"/>
                <a:gd name="T24" fmla="*/ 2110 w 3110"/>
                <a:gd name="T25" fmla="*/ 2559 h 3110"/>
                <a:gd name="T26" fmla="*/ 2365 w 3110"/>
                <a:gd name="T27" fmla="*/ 2367 h 3110"/>
                <a:gd name="T28" fmla="*/ 2558 w 3110"/>
                <a:gd name="T29" fmla="*/ 2111 h 3110"/>
                <a:gd name="T30" fmla="*/ 2674 w 3110"/>
                <a:gd name="T31" fmla="*/ 1806 h 3110"/>
                <a:gd name="T32" fmla="*/ 2699 w 3110"/>
                <a:gd name="T33" fmla="*/ 1470 h 3110"/>
                <a:gd name="T34" fmla="*/ 2627 w 3110"/>
                <a:gd name="T35" fmla="*/ 1147 h 3110"/>
                <a:gd name="T36" fmla="*/ 2471 w 3110"/>
                <a:gd name="T37" fmla="*/ 865 h 3110"/>
                <a:gd name="T38" fmla="*/ 2245 w 3110"/>
                <a:gd name="T39" fmla="*/ 639 h 3110"/>
                <a:gd name="T40" fmla="*/ 1963 w 3110"/>
                <a:gd name="T41" fmla="*/ 483 h 3110"/>
                <a:gd name="T42" fmla="*/ 1640 w 3110"/>
                <a:gd name="T43" fmla="*/ 411 h 3110"/>
                <a:gd name="T44" fmla="*/ 1750 w 3110"/>
                <a:gd name="T45" fmla="*/ 12 h 3110"/>
                <a:gd name="T46" fmla="*/ 2117 w 3110"/>
                <a:gd name="T47" fmla="*/ 105 h 3110"/>
                <a:gd name="T48" fmla="*/ 2443 w 3110"/>
                <a:gd name="T49" fmla="*/ 279 h 3110"/>
                <a:gd name="T50" fmla="*/ 2717 w 3110"/>
                <a:gd name="T51" fmla="*/ 522 h 3110"/>
                <a:gd name="T52" fmla="*/ 2928 w 3110"/>
                <a:gd name="T53" fmla="*/ 824 h 3110"/>
                <a:gd name="T54" fmla="*/ 3062 w 3110"/>
                <a:gd name="T55" fmla="*/ 1172 h 3110"/>
                <a:gd name="T56" fmla="*/ 3110 w 3110"/>
                <a:gd name="T57" fmla="*/ 1556 h 3110"/>
                <a:gd name="T58" fmla="*/ 3062 w 3110"/>
                <a:gd name="T59" fmla="*/ 1938 h 3110"/>
                <a:gd name="T60" fmla="*/ 2928 w 3110"/>
                <a:gd name="T61" fmla="*/ 2286 h 3110"/>
                <a:gd name="T62" fmla="*/ 2717 w 3110"/>
                <a:gd name="T63" fmla="*/ 2588 h 3110"/>
                <a:gd name="T64" fmla="*/ 2443 w 3110"/>
                <a:gd name="T65" fmla="*/ 2831 h 3110"/>
                <a:gd name="T66" fmla="*/ 2117 w 3110"/>
                <a:gd name="T67" fmla="*/ 3005 h 3110"/>
                <a:gd name="T68" fmla="*/ 1750 w 3110"/>
                <a:gd name="T69" fmla="*/ 3098 h 3110"/>
                <a:gd name="T70" fmla="*/ 1360 w 3110"/>
                <a:gd name="T71" fmla="*/ 3098 h 3110"/>
                <a:gd name="T72" fmla="*/ 993 w 3110"/>
                <a:gd name="T73" fmla="*/ 3005 h 3110"/>
                <a:gd name="T74" fmla="*/ 666 w 3110"/>
                <a:gd name="T75" fmla="*/ 2831 h 3110"/>
                <a:gd name="T76" fmla="*/ 392 w 3110"/>
                <a:gd name="T77" fmla="*/ 2588 h 3110"/>
                <a:gd name="T78" fmla="*/ 182 w 3110"/>
                <a:gd name="T79" fmla="*/ 2286 h 3110"/>
                <a:gd name="T80" fmla="*/ 47 w 3110"/>
                <a:gd name="T81" fmla="*/ 1938 h 3110"/>
                <a:gd name="T82" fmla="*/ 0 w 3110"/>
                <a:gd name="T83" fmla="*/ 1556 h 3110"/>
                <a:gd name="T84" fmla="*/ 47 w 3110"/>
                <a:gd name="T85" fmla="*/ 1172 h 3110"/>
                <a:gd name="T86" fmla="*/ 182 w 3110"/>
                <a:gd name="T87" fmla="*/ 824 h 3110"/>
                <a:gd name="T88" fmla="*/ 392 w 3110"/>
                <a:gd name="T89" fmla="*/ 522 h 3110"/>
                <a:gd name="T90" fmla="*/ 666 w 3110"/>
                <a:gd name="T91" fmla="*/ 279 h 3110"/>
                <a:gd name="T92" fmla="*/ 993 w 3110"/>
                <a:gd name="T93" fmla="*/ 105 h 3110"/>
                <a:gd name="T94" fmla="*/ 1360 w 3110"/>
                <a:gd name="T95" fmla="*/ 12 h 3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110" h="3110">
                  <a:moveTo>
                    <a:pt x="1554" y="408"/>
                  </a:moveTo>
                  <a:lnTo>
                    <a:pt x="1469" y="411"/>
                  </a:lnTo>
                  <a:lnTo>
                    <a:pt x="1385" y="421"/>
                  </a:lnTo>
                  <a:lnTo>
                    <a:pt x="1304" y="436"/>
                  </a:lnTo>
                  <a:lnTo>
                    <a:pt x="1223" y="457"/>
                  </a:lnTo>
                  <a:lnTo>
                    <a:pt x="1146" y="483"/>
                  </a:lnTo>
                  <a:lnTo>
                    <a:pt x="1071" y="515"/>
                  </a:lnTo>
                  <a:lnTo>
                    <a:pt x="999" y="552"/>
                  </a:lnTo>
                  <a:lnTo>
                    <a:pt x="931" y="593"/>
                  </a:lnTo>
                  <a:lnTo>
                    <a:pt x="864" y="639"/>
                  </a:lnTo>
                  <a:lnTo>
                    <a:pt x="803" y="689"/>
                  </a:lnTo>
                  <a:lnTo>
                    <a:pt x="743" y="745"/>
                  </a:lnTo>
                  <a:lnTo>
                    <a:pt x="689" y="803"/>
                  </a:lnTo>
                  <a:lnTo>
                    <a:pt x="639" y="865"/>
                  </a:lnTo>
                  <a:lnTo>
                    <a:pt x="593" y="931"/>
                  </a:lnTo>
                  <a:lnTo>
                    <a:pt x="551" y="1000"/>
                  </a:lnTo>
                  <a:lnTo>
                    <a:pt x="514" y="1072"/>
                  </a:lnTo>
                  <a:lnTo>
                    <a:pt x="483" y="1147"/>
                  </a:lnTo>
                  <a:lnTo>
                    <a:pt x="456" y="1225"/>
                  </a:lnTo>
                  <a:lnTo>
                    <a:pt x="436" y="1304"/>
                  </a:lnTo>
                  <a:lnTo>
                    <a:pt x="420" y="1386"/>
                  </a:lnTo>
                  <a:lnTo>
                    <a:pt x="410" y="1470"/>
                  </a:lnTo>
                  <a:lnTo>
                    <a:pt x="407" y="1556"/>
                  </a:lnTo>
                  <a:lnTo>
                    <a:pt x="410" y="1641"/>
                  </a:lnTo>
                  <a:lnTo>
                    <a:pt x="420" y="1725"/>
                  </a:lnTo>
                  <a:lnTo>
                    <a:pt x="436" y="1806"/>
                  </a:lnTo>
                  <a:lnTo>
                    <a:pt x="456" y="1887"/>
                  </a:lnTo>
                  <a:lnTo>
                    <a:pt x="483" y="1964"/>
                  </a:lnTo>
                  <a:lnTo>
                    <a:pt x="514" y="2039"/>
                  </a:lnTo>
                  <a:lnTo>
                    <a:pt x="551" y="2111"/>
                  </a:lnTo>
                  <a:lnTo>
                    <a:pt x="593" y="2179"/>
                  </a:lnTo>
                  <a:lnTo>
                    <a:pt x="639" y="2246"/>
                  </a:lnTo>
                  <a:lnTo>
                    <a:pt x="689" y="2308"/>
                  </a:lnTo>
                  <a:lnTo>
                    <a:pt x="743" y="2367"/>
                  </a:lnTo>
                  <a:lnTo>
                    <a:pt x="803" y="2421"/>
                  </a:lnTo>
                  <a:lnTo>
                    <a:pt x="864" y="2471"/>
                  </a:lnTo>
                  <a:lnTo>
                    <a:pt x="931" y="2517"/>
                  </a:lnTo>
                  <a:lnTo>
                    <a:pt x="999" y="2559"/>
                  </a:lnTo>
                  <a:lnTo>
                    <a:pt x="1071" y="2596"/>
                  </a:lnTo>
                  <a:lnTo>
                    <a:pt x="1146" y="2627"/>
                  </a:lnTo>
                  <a:lnTo>
                    <a:pt x="1223" y="2654"/>
                  </a:lnTo>
                  <a:lnTo>
                    <a:pt x="1304" y="2675"/>
                  </a:lnTo>
                  <a:lnTo>
                    <a:pt x="1385" y="2690"/>
                  </a:lnTo>
                  <a:lnTo>
                    <a:pt x="1469" y="2700"/>
                  </a:lnTo>
                  <a:lnTo>
                    <a:pt x="1554" y="2703"/>
                  </a:lnTo>
                  <a:lnTo>
                    <a:pt x="1640" y="2700"/>
                  </a:lnTo>
                  <a:lnTo>
                    <a:pt x="1724" y="2690"/>
                  </a:lnTo>
                  <a:lnTo>
                    <a:pt x="1806" y="2675"/>
                  </a:lnTo>
                  <a:lnTo>
                    <a:pt x="1885" y="2654"/>
                  </a:lnTo>
                  <a:lnTo>
                    <a:pt x="1963" y="2627"/>
                  </a:lnTo>
                  <a:lnTo>
                    <a:pt x="2038" y="2596"/>
                  </a:lnTo>
                  <a:lnTo>
                    <a:pt x="2110" y="2559"/>
                  </a:lnTo>
                  <a:lnTo>
                    <a:pt x="2179" y="2517"/>
                  </a:lnTo>
                  <a:lnTo>
                    <a:pt x="2245" y="2471"/>
                  </a:lnTo>
                  <a:lnTo>
                    <a:pt x="2307" y="2421"/>
                  </a:lnTo>
                  <a:lnTo>
                    <a:pt x="2365" y="2367"/>
                  </a:lnTo>
                  <a:lnTo>
                    <a:pt x="2421" y="2308"/>
                  </a:lnTo>
                  <a:lnTo>
                    <a:pt x="2471" y="2246"/>
                  </a:lnTo>
                  <a:lnTo>
                    <a:pt x="2517" y="2179"/>
                  </a:lnTo>
                  <a:lnTo>
                    <a:pt x="2558" y="2111"/>
                  </a:lnTo>
                  <a:lnTo>
                    <a:pt x="2596" y="2039"/>
                  </a:lnTo>
                  <a:lnTo>
                    <a:pt x="2627" y="1964"/>
                  </a:lnTo>
                  <a:lnTo>
                    <a:pt x="2653" y="1887"/>
                  </a:lnTo>
                  <a:lnTo>
                    <a:pt x="2674" y="1806"/>
                  </a:lnTo>
                  <a:lnTo>
                    <a:pt x="2689" y="1725"/>
                  </a:lnTo>
                  <a:lnTo>
                    <a:pt x="2699" y="1641"/>
                  </a:lnTo>
                  <a:lnTo>
                    <a:pt x="2702" y="1556"/>
                  </a:lnTo>
                  <a:lnTo>
                    <a:pt x="2699" y="1470"/>
                  </a:lnTo>
                  <a:lnTo>
                    <a:pt x="2689" y="1386"/>
                  </a:lnTo>
                  <a:lnTo>
                    <a:pt x="2674" y="1304"/>
                  </a:lnTo>
                  <a:lnTo>
                    <a:pt x="2653" y="1225"/>
                  </a:lnTo>
                  <a:lnTo>
                    <a:pt x="2627" y="1147"/>
                  </a:lnTo>
                  <a:lnTo>
                    <a:pt x="2596" y="1072"/>
                  </a:lnTo>
                  <a:lnTo>
                    <a:pt x="2558" y="1000"/>
                  </a:lnTo>
                  <a:lnTo>
                    <a:pt x="2517" y="931"/>
                  </a:lnTo>
                  <a:lnTo>
                    <a:pt x="2471" y="865"/>
                  </a:lnTo>
                  <a:lnTo>
                    <a:pt x="2421" y="803"/>
                  </a:lnTo>
                  <a:lnTo>
                    <a:pt x="2365" y="745"/>
                  </a:lnTo>
                  <a:lnTo>
                    <a:pt x="2307" y="689"/>
                  </a:lnTo>
                  <a:lnTo>
                    <a:pt x="2245" y="639"/>
                  </a:lnTo>
                  <a:lnTo>
                    <a:pt x="2179" y="593"/>
                  </a:lnTo>
                  <a:lnTo>
                    <a:pt x="2110" y="552"/>
                  </a:lnTo>
                  <a:lnTo>
                    <a:pt x="2038" y="515"/>
                  </a:lnTo>
                  <a:lnTo>
                    <a:pt x="1963" y="483"/>
                  </a:lnTo>
                  <a:lnTo>
                    <a:pt x="1885" y="457"/>
                  </a:lnTo>
                  <a:lnTo>
                    <a:pt x="1806" y="436"/>
                  </a:lnTo>
                  <a:lnTo>
                    <a:pt x="1724" y="421"/>
                  </a:lnTo>
                  <a:lnTo>
                    <a:pt x="1640" y="411"/>
                  </a:lnTo>
                  <a:lnTo>
                    <a:pt x="1554" y="408"/>
                  </a:lnTo>
                  <a:close/>
                  <a:moveTo>
                    <a:pt x="1554" y="0"/>
                  </a:moveTo>
                  <a:lnTo>
                    <a:pt x="1653" y="3"/>
                  </a:lnTo>
                  <a:lnTo>
                    <a:pt x="1750" y="12"/>
                  </a:lnTo>
                  <a:lnTo>
                    <a:pt x="1845" y="27"/>
                  </a:lnTo>
                  <a:lnTo>
                    <a:pt x="1938" y="49"/>
                  </a:lnTo>
                  <a:lnTo>
                    <a:pt x="2028" y="74"/>
                  </a:lnTo>
                  <a:lnTo>
                    <a:pt x="2117" y="105"/>
                  </a:lnTo>
                  <a:lnTo>
                    <a:pt x="2202" y="141"/>
                  </a:lnTo>
                  <a:lnTo>
                    <a:pt x="2286" y="182"/>
                  </a:lnTo>
                  <a:lnTo>
                    <a:pt x="2366" y="229"/>
                  </a:lnTo>
                  <a:lnTo>
                    <a:pt x="2443" y="279"/>
                  </a:lnTo>
                  <a:lnTo>
                    <a:pt x="2517" y="334"/>
                  </a:lnTo>
                  <a:lnTo>
                    <a:pt x="2588" y="393"/>
                  </a:lnTo>
                  <a:lnTo>
                    <a:pt x="2654" y="456"/>
                  </a:lnTo>
                  <a:lnTo>
                    <a:pt x="2717" y="522"/>
                  </a:lnTo>
                  <a:lnTo>
                    <a:pt x="2776" y="593"/>
                  </a:lnTo>
                  <a:lnTo>
                    <a:pt x="2831" y="667"/>
                  </a:lnTo>
                  <a:lnTo>
                    <a:pt x="2881" y="745"/>
                  </a:lnTo>
                  <a:lnTo>
                    <a:pt x="2928" y="824"/>
                  </a:lnTo>
                  <a:lnTo>
                    <a:pt x="2969" y="908"/>
                  </a:lnTo>
                  <a:lnTo>
                    <a:pt x="3005" y="993"/>
                  </a:lnTo>
                  <a:lnTo>
                    <a:pt x="3036" y="1082"/>
                  </a:lnTo>
                  <a:lnTo>
                    <a:pt x="3062" y="1172"/>
                  </a:lnTo>
                  <a:lnTo>
                    <a:pt x="3083" y="1266"/>
                  </a:lnTo>
                  <a:lnTo>
                    <a:pt x="3098" y="1360"/>
                  </a:lnTo>
                  <a:lnTo>
                    <a:pt x="3107" y="1457"/>
                  </a:lnTo>
                  <a:lnTo>
                    <a:pt x="3110" y="1556"/>
                  </a:lnTo>
                  <a:lnTo>
                    <a:pt x="3107" y="1653"/>
                  </a:lnTo>
                  <a:lnTo>
                    <a:pt x="3098" y="1751"/>
                  </a:lnTo>
                  <a:lnTo>
                    <a:pt x="3083" y="1845"/>
                  </a:lnTo>
                  <a:lnTo>
                    <a:pt x="3062" y="1938"/>
                  </a:lnTo>
                  <a:lnTo>
                    <a:pt x="3036" y="2028"/>
                  </a:lnTo>
                  <a:lnTo>
                    <a:pt x="3005" y="2117"/>
                  </a:lnTo>
                  <a:lnTo>
                    <a:pt x="2969" y="2204"/>
                  </a:lnTo>
                  <a:lnTo>
                    <a:pt x="2928" y="2286"/>
                  </a:lnTo>
                  <a:lnTo>
                    <a:pt x="2881" y="2367"/>
                  </a:lnTo>
                  <a:lnTo>
                    <a:pt x="2831" y="2444"/>
                  </a:lnTo>
                  <a:lnTo>
                    <a:pt x="2776" y="2517"/>
                  </a:lnTo>
                  <a:lnTo>
                    <a:pt x="2717" y="2588"/>
                  </a:lnTo>
                  <a:lnTo>
                    <a:pt x="2654" y="2654"/>
                  </a:lnTo>
                  <a:lnTo>
                    <a:pt x="2588" y="2718"/>
                  </a:lnTo>
                  <a:lnTo>
                    <a:pt x="2517" y="2777"/>
                  </a:lnTo>
                  <a:lnTo>
                    <a:pt x="2443" y="2831"/>
                  </a:lnTo>
                  <a:lnTo>
                    <a:pt x="2366" y="2882"/>
                  </a:lnTo>
                  <a:lnTo>
                    <a:pt x="2286" y="2928"/>
                  </a:lnTo>
                  <a:lnTo>
                    <a:pt x="2202" y="2969"/>
                  </a:lnTo>
                  <a:lnTo>
                    <a:pt x="2117" y="3005"/>
                  </a:lnTo>
                  <a:lnTo>
                    <a:pt x="2028" y="3037"/>
                  </a:lnTo>
                  <a:lnTo>
                    <a:pt x="1938" y="3063"/>
                  </a:lnTo>
                  <a:lnTo>
                    <a:pt x="1845" y="3083"/>
                  </a:lnTo>
                  <a:lnTo>
                    <a:pt x="1750" y="3098"/>
                  </a:lnTo>
                  <a:lnTo>
                    <a:pt x="1653" y="3107"/>
                  </a:lnTo>
                  <a:lnTo>
                    <a:pt x="1554" y="3110"/>
                  </a:lnTo>
                  <a:lnTo>
                    <a:pt x="1457" y="3107"/>
                  </a:lnTo>
                  <a:lnTo>
                    <a:pt x="1360" y="3098"/>
                  </a:lnTo>
                  <a:lnTo>
                    <a:pt x="1265" y="3083"/>
                  </a:lnTo>
                  <a:lnTo>
                    <a:pt x="1172" y="3063"/>
                  </a:lnTo>
                  <a:lnTo>
                    <a:pt x="1082" y="3037"/>
                  </a:lnTo>
                  <a:lnTo>
                    <a:pt x="993" y="3005"/>
                  </a:lnTo>
                  <a:lnTo>
                    <a:pt x="906" y="2969"/>
                  </a:lnTo>
                  <a:lnTo>
                    <a:pt x="824" y="2928"/>
                  </a:lnTo>
                  <a:lnTo>
                    <a:pt x="743" y="2882"/>
                  </a:lnTo>
                  <a:lnTo>
                    <a:pt x="666" y="2831"/>
                  </a:lnTo>
                  <a:lnTo>
                    <a:pt x="593" y="2777"/>
                  </a:lnTo>
                  <a:lnTo>
                    <a:pt x="522" y="2718"/>
                  </a:lnTo>
                  <a:lnTo>
                    <a:pt x="456" y="2654"/>
                  </a:lnTo>
                  <a:lnTo>
                    <a:pt x="392" y="2588"/>
                  </a:lnTo>
                  <a:lnTo>
                    <a:pt x="333" y="2517"/>
                  </a:lnTo>
                  <a:lnTo>
                    <a:pt x="279" y="2444"/>
                  </a:lnTo>
                  <a:lnTo>
                    <a:pt x="228" y="2367"/>
                  </a:lnTo>
                  <a:lnTo>
                    <a:pt x="182" y="2286"/>
                  </a:lnTo>
                  <a:lnTo>
                    <a:pt x="141" y="2204"/>
                  </a:lnTo>
                  <a:lnTo>
                    <a:pt x="105" y="2117"/>
                  </a:lnTo>
                  <a:lnTo>
                    <a:pt x="73" y="2028"/>
                  </a:lnTo>
                  <a:lnTo>
                    <a:pt x="47" y="1938"/>
                  </a:lnTo>
                  <a:lnTo>
                    <a:pt x="27" y="1845"/>
                  </a:lnTo>
                  <a:lnTo>
                    <a:pt x="12" y="1751"/>
                  </a:lnTo>
                  <a:lnTo>
                    <a:pt x="3" y="1653"/>
                  </a:lnTo>
                  <a:lnTo>
                    <a:pt x="0" y="1556"/>
                  </a:lnTo>
                  <a:lnTo>
                    <a:pt x="3" y="1457"/>
                  </a:lnTo>
                  <a:lnTo>
                    <a:pt x="12" y="1360"/>
                  </a:lnTo>
                  <a:lnTo>
                    <a:pt x="27" y="1266"/>
                  </a:lnTo>
                  <a:lnTo>
                    <a:pt x="47" y="1172"/>
                  </a:lnTo>
                  <a:lnTo>
                    <a:pt x="73" y="1082"/>
                  </a:lnTo>
                  <a:lnTo>
                    <a:pt x="105" y="993"/>
                  </a:lnTo>
                  <a:lnTo>
                    <a:pt x="141" y="908"/>
                  </a:lnTo>
                  <a:lnTo>
                    <a:pt x="182" y="824"/>
                  </a:lnTo>
                  <a:lnTo>
                    <a:pt x="228" y="745"/>
                  </a:lnTo>
                  <a:lnTo>
                    <a:pt x="279" y="667"/>
                  </a:lnTo>
                  <a:lnTo>
                    <a:pt x="333" y="593"/>
                  </a:lnTo>
                  <a:lnTo>
                    <a:pt x="392" y="522"/>
                  </a:lnTo>
                  <a:lnTo>
                    <a:pt x="456" y="456"/>
                  </a:lnTo>
                  <a:lnTo>
                    <a:pt x="522" y="393"/>
                  </a:lnTo>
                  <a:lnTo>
                    <a:pt x="593" y="334"/>
                  </a:lnTo>
                  <a:lnTo>
                    <a:pt x="666" y="279"/>
                  </a:lnTo>
                  <a:lnTo>
                    <a:pt x="743" y="229"/>
                  </a:lnTo>
                  <a:lnTo>
                    <a:pt x="824" y="182"/>
                  </a:lnTo>
                  <a:lnTo>
                    <a:pt x="906" y="141"/>
                  </a:lnTo>
                  <a:lnTo>
                    <a:pt x="993" y="105"/>
                  </a:lnTo>
                  <a:lnTo>
                    <a:pt x="1082" y="74"/>
                  </a:lnTo>
                  <a:lnTo>
                    <a:pt x="1172" y="49"/>
                  </a:lnTo>
                  <a:lnTo>
                    <a:pt x="1265" y="27"/>
                  </a:lnTo>
                  <a:lnTo>
                    <a:pt x="1360" y="12"/>
                  </a:lnTo>
                  <a:lnTo>
                    <a:pt x="1457" y="3"/>
                  </a:lnTo>
                  <a:lnTo>
                    <a:pt x="1554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6" name="矩形标注 15"/>
          <xdr:cNvSpPr/>
        </xdr:nvSpPr>
        <xdr:spPr>
          <a:xfrm>
            <a:off x="2914649" y="1047750"/>
            <a:ext cx="4238626" cy="790575"/>
          </a:xfrm>
          <a:prstGeom prst="wedgeRectCallout">
            <a:avLst>
              <a:gd name="adj1" fmla="val -52279"/>
              <a:gd name="adj2" fmla="val -21837"/>
            </a:avLst>
          </a:prstGeom>
          <a:noFill/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i-FI" altLang="zh-CN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BMI:</a:t>
            </a:r>
            <a:r>
              <a:rPr lang="zh-CN" altLang="zh-CN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身体质量指数是根据您的身高和体重测定身体脂肪的方法，</a:t>
            </a:r>
            <a:r>
              <a:rPr lang="zh-CN" altLang="en-US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广泛适用于成年男性和女性。它是只是一种用于计算体重的方法，且不考虑您的体型、构造、当前健康状况、饮食或运动。</a:t>
            </a:r>
            <a:r>
              <a:rPr lang="zh-CN" altLang="zh-CN" sz="800">
                <a:solidFill>
                  <a:schemeClr val="accent3">
                    <a:lumMod val="60000"/>
                    <a:lumOff val="40000"/>
                  </a:schemeClr>
                </a:solidFill>
                <a:effectLst/>
                <a:latin typeface="Microsoft YaHei UI" panose="020B0503020204020204" pitchFamily="34" charset="-122"/>
                <a:ea typeface="Microsoft YaHei UI" panose="020B0503020204020204" pitchFamily="34" charset="-122"/>
                <a:cs typeface="+mn-cs"/>
              </a:rPr>
              <a:t>这只是一个指导原则。</a:t>
            </a:r>
            <a:endParaRPr kumimoji="0" lang="en-US" sz="400" b="0" i="0" u="none" strike="noStrike" kern="0" cap="none" spc="20" normalizeH="0" baseline="0" noProof="0">
              <a:ln>
                <a:noFill/>
              </a:ln>
              <a:solidFill>
                <a:schemeClr val="accent3">
                  <a:lumMod val="60000"/>
                  <a:lumOff val="40000"/>
                </a:schemeClr>
              </a:solidFill>
              <a:effectLst/>
              <a:uLnTx/>
              <a:uFillTx/>
              <a:latin typeface="Microsoft YaHei UI" panose="020B0503020204020204" pitchFamily="34" charset="-122"/>
              <a:ea typeface="Microsoft YaHei UI" panose="020B0503020204020204" pitchFamily="34" charset="-122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数据" displayName="数据" ref="B6:M21" headerRowDxfId="19" dataDxfId="18" totalsRowDxfId="17">
  <autoFilter ref="B6:M21"/>
  <tableColumns count="12">
    <tableColumn id="1" name="日期" totalsRowLabel="Total" dataDxfId="16"/>
    <tableColumn id="2" name="體重" dataDxfId="15"/>
    <tableColumn id="3" name="燃燒的卡路里" dataDxfId="14"/>
    <tableColumn id="4" name="蛋白質" dataDxfId="13"/>
    <tableColumn id="5" name="碳水化合物" dataDxfId="12"/>
    <tableColumn id="6" name="脂肪" dataDxfId="11"/>
    <tableColumn id="7" name="糖類" dataDxfId="10"/>
    <tableColumn id="8" name="水（盎司）" dataDxfId="9"/>
    <tableColumn id="9" name="收縮壓" dataDxfId="8"/>
    <tableColumn id="10" name="舒張壓" dataDxfId="7"/>
    <tableColumn id="11" name="靜息心率" dataDxfId="6"/>
    <tableColumn id="12" name="呼吸率" totalsRowFunction="sum" dataDxfId="5"/>
  </tableColumns>
  <tableStyleInfo name="体重 Loss Tracker" showFirstColumn="0" showLastColumn="0" showRowStripes="1" showColumnStripes="0"/>
  <extLst>
    <ext xmlns:x14="http://schemas.microsoft.com/office/spreadsheetml/2009/9/main" uri="{504A1905-F514-4f6f-8877-14C23A59335A}">
      <x14:table altText="Table" altTextSummary="Use this table to enter your 数据"/>
    </ext>
  </extLst>
</table>
</file>

<file path=xl/tables/table2.xml><?xml version="1.0" encoding="utf-8"?>
<table xmlns="http://schemas.openxmlformats.org/spreadsheetml/2006/main" id="2" name="BMI信息" displayName="BMI信息" ref="B6:D12" totalsRowShown="0" headerRowDxfId="4" dataDxfId="3">
  <autoFilter ref="B6:D12"/>
  <tableColumns count="3">
    <tableColumn id="1" name="BMI 類別" dataDxfId="2"/>
    <tableColumn id="2" name="低端" dataDxfId="1"/>
    <tableColumn id="3" name="高端" dataDxfId="0"/>
  </tableColumns>
  <tableStyleInfo name="体重 Loss Tracker" showFirstColumn="0" showLastColumn="0" showRowStripes="1" showColumnStripes="0"/>
  <extLst>
    <ext xmlns:x14="http://schemas.microsoft.com/office/spreadsheetml/2009/9/main" uri="{504A1905-F514-4f6f-8877-14C23A59335A}">
      <x14:table altText="BMI 表格" altTextSummary="计算不同的 BMI 类别，如“体重过轻”、“正常体重”、“体重过重”和“肥胖”等级，以及每个类别的“低端”和“高端”。"/>
    </ext>
  </extLst>
</table>
</file>

<file path=xl/theme/theme1.xml><?xml version="1.0" encoding="utf-8"?>
<a:theme xmlns:a="http://schemas.openxmlformats.org/drawingml/2006/main" name="Spring">
  <a:themeElements>
    <a:clrScheme name="体重 Loss Track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体重 Loss Track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42"/>
  <sheetViews>
    <sheetView showGridLines="0" zoomScaleNormal="100" workbookViewId="0">
      <selection activeCell="P1" sqref="A1:P1048576"/>
    </sheetView>
  </sheetViews>
  <sheetFormatPr defaultColWidth="9" defaultRowHeight="13.5"/>
  <cols>
    <col min="1" max="1" width="4.125" style="5" customWidth="1"/>
    <col min="2" max="2" width="19.875" style="5" customWidth="1"/>
    <col min="3" max="3" width="12.875" style="5" customWidth="1"/>
    <col min="4" max="4" width="8.875" style="5" customWidth="1"/>
    <col min="5" max="5" width="10.625" style="5" customWidth="1"/>
    <col min="6" max="6" width="5.25" style="5" customWidth="1"/>
    <col min="7" max="7" width="9" style="5"/>
    <col min="8" max="8" width="7.25" style="5" customWidth="1"/>
    <col min="9" max="9" width="8.5" style="5" customWidth="1"/>
    <col min="10" max="11" width="10.25" style="5" customWidth="1"/>
    <col min="12" max="16384" width="9" style="5"/>
  </cols>
  <sheetData>
    <row r="1" spans="2:11" s="1" customFormat="1" ht="13.5" customHeight="1"/>
    <row r="2" spans="2:11" s="1" customFormat="1" ht="13.5" customHeight="1"/>
    <row r="3" spans="2:11" s="1" customFormat="1" ht="13.5" customHeight="1"/>
    <row r="5" spans="2:11" ht="21" customHeight="1" thickBot="1">
      <c r="B5" s="41" t="s">
        <v>12</v>
      </c>
      <c r="C5" s="41"/>
      <c r="D5" s="41"/>
      <c r="E5" s="41"/>
      <c r="F5" s="2"/>
      <c r="G5" s="3" t="s">
        <v>13</v>
      </c>
      <c r="H5" s="3"/>
      <c r="I5" s="3"/>
      <c r="J5" s="4"/>
      <c r="K5" s="4"/>
    </row>
    <row r="6" spans="2:11" ht="13.5" customHeight="1" thickTop="1">
      <c r="J6" s="38">
        <f>完成百分比</f>
        <v>0.36666666666666664</v>
      </c>
      <c r="K6" s="38"/>
    </row>
    <row r="7" spans="2:11" ht="16.5" customHeight="1">
      <c r="B7" s="31" t="s">
        <v>14</v>
      </c>
      <c r="C7" s="32" t="s">
        <v>15</v>
      </c>
      <c r="D7" s="32" t="s">
        <v>3</v>
      </c>
      <c r="E7" s="6"/>
      <c r="J7" s="39"/>
      <c r="K7" s="39"/>
    </row>
    <row r="8" spans="2:11" ht="19.5" customHeight="1">
      <c r="B8" s="7">
        <v>41061</v>
      </c>
      <c r="C8" s="8">
        <v>210</v>
      </c>
      <c r="D8" s="17">
        <v>7</v>
      </c>
      <c r="E8" s="18">
        <v>10</v>
      </c>
      <c r="J8" s="39"/>
      <c r="K8" s="39"/>
    </row>
    <row r="9" spans="2:11" ht="9" customHeight="1">
      <c r="J9" s="39"/>
      <c r="K9" s="39"/>
    </row>
    <row r="10" spans="2:11" ht="12.75" customHeight="1">
      <c r="B10" s="43" t="s">
        <v>4</v>
      </c>
      <c r="C10" s="43"/>
      <c r="D10" s="33" t="s">
        <v>0</v>
      </c>
      <c r="J10" s="42" t="str">
        <f>IF(J6&gt;=1,"祝贺你！","已完成！")</f>
        <v>已完成！</v>
      </c>
      <c r="K10" s="42"/>
    </row>
    <row r="11" spans="2:11" ht="27.75">
      <c r="B11" s="9">
        <f>D8*12+E8</f>
        <v>94</v>
      </c>
      <c r="D11" s="9">
        <f>(体重/身高^2)*703</f>
        <v>16.707786328655498</v>
      </c>
    </row>
    <row r="12" spans="2:11" ht="9" customHeight="1"/>
    <row r="13" spans="2:11">
      <c r="B13" s="32" t="s">
        <v>16</v>
      </c>
      <c r="C13" s="44" t="s">
        <v>17</v>
      </c>
      <c r="D13" s="45"/>
      <c r="E13" s="6"/>
    </row>
    <row r="14" spans="2:11" ht="18.75">
      <c r="B14" s="10">
        <v>180</v>
      </c>
      <c r="C14" s="11">
        <v>8</v>
      </c>
      <c r="D14" s="36" t="s">
        <v>18</v>
      </c>
      <c r="E14" s="37"/>
    </row>
    <row r="15" spans="2:11" ht="9" customHeight="1"/>
    <row r="16" spans="2:11">
      <c r="B16" s="34" t="s">
        <v>19</v>
      </c>
      <c r="C16" s="28"/>
      <c r="D16" s="40" t="s">
        <v>20</v>
      </c>
      <c r="E16" s="40"/>
    </row>
    <row r="17" spans="2:11" ht="27.75">
      <c r="B17" s="35">
        <f>B8+D17</f>
        <v>41117</v>
      </c>
      <c r="C17" s="35"/>
      <c r="D17" s="9">
        <f>C14*LOOKUP(D14,{"days","months","weeks"},{1,30,7})</f>
        <v>56</v>
      </c>
      <c r="F17" s="12" t="s">
        <v>1</v>
      </c>
      <c r="G17" s="12" t="s">
        <v>21</v>
      </c>
    </row>
    <row r="18" spans="2:11">
      <c r="F18" s="13">
        <f>开始日期</f>
        <v>41061</v>
      </c>
      <c r="G18" s="14">
        <f>(体重-目标体重)</f>
        <v>30</v>
      </c>
    </row>
    <row r="19" spans="2:11">
      <c r="F19" s="13">
        <f>目标日期</f>
        <v>41117</v>
      </c>
      <c r="G19" s="15">
        <f>((体重-目标体重)-(LastWeight-目标体重))/(体重-目标体重)</f>
        <v>0.36666666666666664</v>
      </c>
    </row>
    <row r="20" spans="2:11" ht="21" customHeight="1" thickBot="1">
      <c r="B20" s="16" t="s">
        <v>22</v>
      </c>
      <c r="C20" s="16"/>
      <c r="D20" s="16"/>
      <c r="E20" s="16"/>
      <c r="F20" s="16"/>
      <c r="G20" s="16"/>
      <c r="H20" s="16"/>
      <c r="I20" s="2"/>
      <c r="J20" s="2"/>
      <c r="K20" s="2"/>
    </row>
    <row r="21" spans="2:11" ht="14.25" thickTop="1"/>
    <row r="30" spans="2:11" ht="21" customHeight="1" thickBot="1">
      <c r="B30" s="16" t="s">
        <v>23</v>
      </c>
      <c r="C30" s="16"/>
      <c r="D30" s="16"/>
      <c r="E30" s="16"/>
      <c r="F30" s="16"/>
      <c r="G30" s="16"/>
      <c r="H30" s="16"/>
      <c r="I30" s="2"/>
      <c r="J30" s="2"/>
      <c r="K30" s="2"/>
    </row>
    <row r="31" spans="2:11" ht="14.25" thickTop="1"/>
    <row r="34" spans="2:11">
      <c r="B34" s="12" t="s">
        <v>24</v>
      </c>
      <c r="C34" s="12">
        <f>SUM(数据[蛋白質])</f>
        <v>915</v>
      </c>
      <c r="D34" s="12"/>
      <c r="E34" s="12"/>
    </row>
    <row r="35" spans="2:11">
      <c r="B35" s="12" t="str">
        <f>TEXT(C35/SUM($C$34:$C$38),"0%")&amp;" "&amp;数据[[#Headers],[碳水化合物]]</f>
        <v>51% 碳水化合物</v>
      </c>
      <c r="C35" s="12">
        <f>SUM(数据[碳水化合物])</f>
        <v>3460</v>
      </c>
      <c r="D35" s="12"/>
      <c r="E35" s="12"/>
    </row>
    <row r="36" spans="2:11">
      <c r="B36" s="12" t="str">
        <f>TEXT(C36/SUM($C$34:$C$38),"0%")&amp;" "&amp;数据[[#Headers],[脂肪]]</f>
        <v>11% 脂肪</v>
      </c>
      <c r="C36" s="12">
        <f>SUM(数据[脂肪])</f>
        <v>745</v>
      </c>
      <c r="D36" s="12"/>
      <c r="E36" s="12"/>
    </row>
    <row r="37" spans="2:11">
      <c r="B37" s="12" t="s">
        <v>25</v>
      </c>
      <c r="C37" s="12">
        <f>SUM(数据[糖類])</f>
        <v>675</v>
      </c>
      <c r="D37" s="12"/>
      <c r="E37" s="12"/>
    </row>
    <row r="38" spans="2:11">
      <c r="B38" s="12" t="str">
        <f>TEXT(C38/SUM($C$34:$C$38),"0%")&amp;" "&amp;数据[[#Headers],[水（盎司）]]</f>
        <v>15% 水（盎司）</v>
      </c>
      <c r="C38" s="12">
        <f>SUM(数据[水（盎司）])</f>
        <v>1018</v>
      </c>
      <c r="D38" s="12"/>
      <c r="E38" s="12"/>
    </row>
    <row r="41" spans="2:11" ht="14.25" thickBot="1">
      <c r="B41" s="16" t="s">
        <v>2</v>
      </c>
      <c r="C41" s="16"/>
      <c r="D41" s="16"/>
      <c r="E41" s="16"/>
      <c r="F41" s="16"/>
      <c r="G41" s="16"/>
      <c r="H41" s="16"/>
      <c r="I41" s="2"/>
      <c r="J41" s="2"/>
      <c r="K41" s="2"/>
    </row>
    <row r="42" spans="2:11" ht="14.25" thickTop="1"/>
  </sheetData>
  <mergeCells count="8">
    <mergeCell ref="B17:C17"/>
    <mergeCell ref="D14:E14"/>
    <mergeCell ref="J6:K9"/>
    <mergeCell ref="D16:E16"/>
    <mergeCell ref="B5:E5"/>
    <mergeCell ref="J10:K10"/>
    <mergeCell ref="B10:C10"/>
    <mergeCell ref="C13:D13"/>
  </mergeCells>
  <phoneticPr fontId="16" type="noConversion"/>
  <dataValidations count="3">
    <dataValidation type="list" allowBlank="1" showInputMessage="1" sqref="C14">
      <formula1>"1,2,3,4,5,6,7,8,9,10,11,12"</formula1>
    </dataValidation>
    <dataValidation type="list" allowBlank="1" showInputMessage="1" sqref="D14:E14">
      <formula1>"天数,周数,月数"</formula1>
    </dataValidation>
    <dataValidation allowBlank="1" showInputMessage="1" sqref="B14"/>
  </dataValidations>
  <printOptions horizontalCentered="1"/>
  <pageMargins left="0" right="0" top="0" bottom="0" header="0.31496062992125984" footer="0.31496062992125984"/>
  <pageSetup paperSize="9"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英寸微调控制箭头">
              <controlPr defaultSize="0" print="0" autoPict="0" altText="在单元格 D8 中按英尺增加或减少身高。">
                <anchor moveWithCells="1" siz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3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英尺微调控制箭头">
              <controlPr defaultSize="0" print="0" autoPict="0" altText="在单元格 E8 中按英寸增加或减少身高。">
                <anchor moveWithCells="1" siz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104775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M21"/>
  <sheetViews>
    <sheetView showGridLines="0" zoomScaleNormal="100" workbookViewId="0">
      <selection activeCell="G27" sqref="G27"/>
    </sheetView>
  </sheetViews>
  <sheetFormatPr defaultColWidth="9" defaultRowHeight="20.25" customHeight="1"/>
  <cols>
    <col min="1" max="1" width="4.125" style="26" customWidth="1"/>
    <col min="2" max="2" width="12.375" style="26" customWidth="1"/>
    <col min="3" max="3" width="10.5" style="26" customWidth="1"/>
    <col min="4" max="4" width="20.25" style="26" customWidth="1"/>
    <col min="5" max="5" width="11" style="26" customWidth="1"/>
    <col min="6" max="6" width="19" style="26" customWidth="1"/>
    <col min="7" max="7" width="7.625" style="26" customWidth="1"/>
    <col min="8" max="8" width="10.25" style="26" customWidth="1"/>
    <col min="9" max="9" width="13" style="26" customWidth="1"/>
    <col min="10" max="10" width="15" style="26" customWidth="1"/>
    <col min="11" max="11" width="16" style="26" customWidth="1"/>
    <col min="12" max="12" width="17" style="26" customWidth="1"/>
    <col min="13" max="13" width="18.625" style="26" customWidth="1"/>
    <col min="14" max="16384" width="9" style="26"/>
  </cols>
  <sheetData>
    <row r="1" spans="2:13" s="1" customFormat="1" ht="13.5" customHeight="1"/>
    <row r="2" spans="2:13" s="1" customFormat="1" ht="13.5" customHeight="1"/>
    <row r="3" spans="2:13" s="1" customFormat="1" ht="13.5" customHeight="1"/>
    <row r="5" spans="2:13" ht="20.25" customHeight="1">
      <c r="E5" s="46" t="s">
        <v>26</v>
      </c>
      <c r="F5" s="47"/>
      <c r="G5" s="47"/>
      <c r="H5" s="47"/>
      <c r="I5" s="47"/>
      <c r="J5" s="48" t="s">
        <v>27</v>
      </c>
      <c r="K5" s="49"/>
      <c r="L5" s="49"/>
      <c r="M5" s="50"/>
    </row>
    <row r="6" spans="2:13" ht="20.25" customHeight="1">
      <c r="B6" s="19" t="s">
        <v>5</v>
      </c>
      <c r="C6" s="19" t="s">
        <v>28</v>
      </c>
      <c r="D6" s="19" t="s">
        <v>29</v>
      </c>
      <c r="E6" s="20" t="s">
        <v>30</v>
      </c>
      <c r="F6" s="20" t="s">
        <v>6</v>
      </c>
      <c r="G6" s="20" t="s">
        <v>7</v>
      </c>
      <c r="H6" s="20" t="s">
        <v>31</v>
      </c>
      <c r="I6" s="20" t="s">
        <v>8</v>
      </c>
      <c r="J6" s="21" t="s">
        <v>32</v>
      </c>
      <c r="K6" s="21" t="s">
        <v>33</v>
      </c>
      <c r="L6" s="21" t="s">
        <v>34</v>
      </c>
      <c r="M6" s="21" t="s">
        <v>9</v>
      </c>
    </row>
    <row r="7" spans="2:13" ht="20.25" customHeight="1">
      <c r="B7" s="27">
        <v>41061</v>
      </c>
      <c r="C7" s="28">
        <v>205</v>
      </c>
      <c r="D7" s="28">
        <v>1500</v>
      </c>
      <c r="E7" s="29">
        <v>50</v>
      </c>
      <c r="F7" s="29">
        <v>200</v>
      </c>
      <c r="G7" s="29">
        <v>20</v>
      </c>
      <c r="H7" s="29">
        <v>50</v>
      </c>
      <c r="I7" s="29">
        <v>50</v>
      </c>
      <c r="J7" s="30">
        <v>125</v>
      </c>
      <c r="K7" s="30">
        <v>75</v>
      </c>
      <c r="L7" s="30">
        <v>65</v>
      </c>
      <c r="M7" s="30">
        <v>10</v>
      </c>
    </row>
    <row r="8" spans="2:13" ht="20.25" customHeight="1">
      <c r="B8" s="27">
        <v>41062</v>
      </c>
      <c r="C8" s="28">
        <v>203</v>
      </c>
      <c r="D8" s="28">
        <v>2000</v>
      </c>
      <c r="E8" s="29">
        <v>60</v>
      </c>
      <c r="F8" s="29">
        <v>200</v>
      </c>
      <c r="G8" s="29">
        <v>40</v>
      </c>
      <c r="H8" s="29">
        <v>40</v>
      </c>
      <c r="I8" s="29">
        <v>64</v>
      </c>
      <c r="J8" s="30">
        <v>125</v>
      </c>
      <c r="K8" s="30">
        <v>75</v>
      </c>
      <c r="L8" s="30">
        <v>63</v>
      </c>
      <c r="M8" s="30">
        <v>10</v>
      </c>
    </row>
    <row r="9" spans="2:13" ht="20.25" customHeight="1">
      <c r="B9" s="27">
        <v>41063</v>
      </c>
      <c r="C9" s="28">
        <v>202</v>
      </c>
      <c r="D9" s="28">
        <v>2000</v>
      </c>
      <c r="E9" s="29">
        <v>55</v>
      </c>
      <c r="F9" s="29">
        <v>220</v>
      </c>
      <c r="G9" s="29">
        <v>25</v>
      </c>
      <c r="H9" s="29">
        <v>35</v>
      </c>
      <c r="I9" s="29">
        <v>64</v>
      </c>
      <c r="J9" s="30">
        <v>124</v>
      </c>
      <c r="K9" s="30">
        <v>75</v>
      </c>
      <c r="L9" s="30">
        <v>65</v>
      </c>
      <c r="M9" s="30">
        <v>10</v>
      </c>
    </row>
    <row r="10" spans="2:13" ht="20.25" customHeight="1">
      <c r="B10" s="27">
        <v>41064</v>
      </c>
      <c r="C10" s="28">
        <v>202</v>
      </c>
      <c r="D10" s="28">
        <v>2000</v>
      </c>
      <c r="E10" s="29">
        <v>55</v>
      </c>
      <c r="F10" s="29">
        <v>260</v>
      </c>
      <c r="G10" s="29">
        <v>45</v>
      </c>
      <c r="H10" s="29">
        <v>45</v>
      </c>
      <c r="I10" s="29">
        <v>55</v>
      </c>
      <c r="J10" s="30">
        <v>135</v>
      </c>
      <c r="K10" s="30">
        <v>70</v>
      </c>
      <c r="L10" s="30">
        <v>60</v>
      </c>
      <c r="M10" s="30">
        <v>10</v>
      </c>
    </row>
    <row r="11" spans="2:13" ht="20.25" customHeight="1">
      <c r="B11" s="27">
        <v>41065</v>
      </c>
      <c r="C11" s="28">
        <v>201</v>
      </c>
      <c r="D11" s="28">
        <v>1500</v>
      </c>
      <c r="E11" s="29">
        <v>60</v>
      </c>
      <c r="F11" s="29">
        <v>250</v>
      </c>
      <c r="G11" s="29">
        <v>70</v>
      </c>
      <c r="H11" s="29">
        <v>35</v>
      </c>
      <c r="I11" s="29">
        <v>100</v>
      </c>
      <c r="J11" s="30">
        <v>130</v>
      </c>
      <c r="K11" s="30">
        <v>75</v>
      </c>
      <c r="L11" s="30">
        <v>60</v>
      </c>
      <c r="M11" s="30">
        <v>10</v>
      </c>
    </row>
    <row r="12" spans="2:13" ht="20.25" customHeight="1">
      <c r="B12" s="27">
        <v>41066</v>
      </c>
      <c r="C12" s="28">
        <v>200</v>
      </c>
      <c r="D12" s="28">
        <v>1400</v>
      </c>
      <c r="E12" s="29">
        <v>50</v>
      </c>
      <c r="F12" s="29">
        <v>195</v>
      </c>
      <c r="G12" s="29">
        <v>45</v>
      </c>
      <c r="H12" s="29">
        <v>40</v>
      </c>
      <c r="I12" s="29">
        <v>90</v>
      </c>
      <c r="J12" s="30">
        <v>120</v>
      </c>
      <c r="K12" s="30">
        <v>75</v>
      </c>
      <c r="L12" s="30">
        <v>65</v>
      </c>
      <c r="M12" s="30">
        <v>10</v>
      </c>
    </row>
    <row r="13" spans="2:13" ht="20.25" customHeight="1">
      <c r="B13" s="27">
        <v>41067</v>
      </c>
      <c r="C13" s="28">
        <v>202</v>
      </c>
      <c r="D13" s="28">
        <v>2000</v>
      </c>
      <c r="E13" s="29">
        <v>45</v>
      </c>
      <c r="F13" s="29">
        <v>185</v>
      </c>
      <c r="G13" s="29">
        <v>75</v>
      </c>
      <c r="H13" s="29">
        <v>50</v>
      </c>
      <c r="I13" s="29">
        <v>65</v>
      </c>
      <c r="J13" s="30">
        <v>120</v>
      </c>
      <c r="K13" s="30">
        <v>75</v>
      </c>
      <c r="L13" s="30">
        <v>65</v>
      </c>
      <c r="M13" s="30">
        <v>10</v>
      </c>
    </row>
    <row r="14" spans="2:13" ht="20.25" customHeight="1">
      <c r="B14" s="27">
        <v>41068</v>
      </c>
      <c r="C14" s="28">
        <v>200</v>
      </c>
      <c r="D14" s="28">
        <v>1100</v>
      </c>
      <c r="E14" s="29">
        <v>60</v>
      </c>
      <c r="F14" s="29">
        <v>250</v>
      </c>
      <c r="G14" s="29">
        <v>75</v>
      </c>
      <c r="H14" s="29">
        <v>50</v>
      </c>
      <c r="I14" s="29">
        <v>60</v>
      </c>
      <c r="J14" s="30">
        <v>130</v>
      </c>
      <c r="K14" s="30">
        <v>70</v>
      </c>
      <c r="L14" s="30">
        <v>65</v>
      </c>
      <c r="M14" s="30">
        <v>10</v>
      </c>
    </row>
    <row r="15" spans="2:13" ht="20.25" customHeight="1">
      <c r="B15" s="27">
        <v>41069</v>
      </c>
      <c r="C15" s="28">
        <v>199</v>
      </c>
      <c r="D15" s="28">
        <v>1100</v>
      </c>
      <c r="E15" s="29">
        <v>80</v>
      </c>
      <c r="F15" s="29">
        <v>280</v>
      </c>
      <c r="G15" s="29">
        <v>40</v>
      </c>
      <c r="H15" s="29">
        <v>50</v>
      </c>
      <c r="I15" s="29">
        <v>100</v>
      </c>
      <c r="J15" s="30">
        <v>130</v>
      </c>
      <c r="K15" s="30">
        <v>75</v>
      </c>
      <c r="L15" s="30">
        <v>65</v>
      </c>
      <c r="M15" s="30">
        <v>10</v>
      </c>
    </row>
    <row r="16" spans="2:13" ht="20.25" customHeight="1">
      <c r="B16" s="27">
        <v>41070</v>
      </c>
      <c r="C16" s="28">
        <v>197</v>
      </c>
      <c r="D16" s="28">
        <v>1800</v>
      </c>
      <c r="E16" s="29">
        <v>65</v>
      </c>
      <c r="F16" s="29">
        <v>185</v>
      </c>
      <c r="G16" s="29">
        <v>60</v>
      </c>
      <c r="H16" s="29">
        <v>25</v>
      </c>
      <c r="I16" s="29">
        <v>45</v>
      </c>
      <c r="J16" s="30">
        <v>130</v>
      </c>
      <c r="K16" s="30">
        <v>75</v>
      </c>
      <c r="L16" s="30">
        <v>60</v>
      </c>
      <c r="M16" s="30">
        <v>10</v>
      </c>
    </row>
    <row r="17" spans="2:13" ht="20.25" customHeight="1">
      <c r="B17" s="27">
        <v>41071</v>
      </c>
      <c r="C17" s="28">
        <v>195</v>
      </c>
      <c r="D17" s="28">
        <v>2000</v>
      </c>
      <c r="E17" s="29">
        <v>75</v>
      </c>
      <c r="F17" s="29">
        <v>240</v>
      </c>
      <c r="G17" s="29">
        <v>65</v>
      </c>
      <c r="H17" s="29">
        <v>65</v>
      </c>
      <c r="I17" s="29">
        <v>90</v>
      </c>
      <c r="J17" s="30">
        <v>125</v>
      </c>
      <c r="K17" s="30">
        <v>75</v>
      </c>
      <c r="L17" s="30">
        <v>55</v>
      </c>
      <c r="M17" s="30">
        <v>10</v>
      </c>
    </row>
    <row r="18" spans="2:13" ht="20.25" customHeight="1">
      <c r="B18" s="27">
        <v>41072</v>
      </c>
      <c r="C18" s="28">
        <v>196</v>
      </c>
      <c r="D18" s="28">
        <v>2000</v>
      </c>
      <c r="E18" s="29">
        <v>60</v>
      </c>
      <c r="F18" s="29">
        <v>290</v>
      </c>
      <c r="G18" s="29">
        <v>60</v>
      </c>
      <c r="H18" s="29">
        <v>50</v>
      </c>
      <c r="I18" s="29">
        <v>50</v>
      </c>
      <c r="J18" s="30">
        <v>130</v>
      </c>
      <c r="K18" s="30">
        <v>75</v>
      </c>
      <c r="L18" s="30">
        <v>65</v>
      </c>
      <c r="M18" s="30">
        <v>10</v>
      </c>
    </row>
    <row r="19" spans="2:13" ht="20.25" customHeight="1">
      <c r="B19" s="27">
        <v>41073</v>
      </c>
      <c r="C19" s="28">
        <v>194</v>
      </c>
      <c r="D19" s="28">
        <v>1300</v>
      </c>
      <c r="E19" s="29">
        <v>75</v>
      </c>
      <c r="F19" s="29">
        <v>245</v>
      </c>
      <c r="G19" s="29">
        <v>75</v>
      </c>
      <c r="H19" s="29">
        <v>30</v>
      </c>
      <c r="I19" s="29">
        <v>55</v>
      </c>
      <c r="J19" s="30">
        <v>120</v>
      </c>
      <c r="K19" s="30">
        <v>75</v>
      </c>
      <c r="L19" s="30">
        <v>60</v>
      </c>
      <c r="M19" s="30">
        <v>10</v>
      </c>
    </row>
    <row r="20" spans="2:13" ht="20.25" customHeight="1">
      <c r="B20" s="27">
        <v>41074</v>
      </c>
      <c r="C20" s="28">
        <v>192</v>
      </c>
      <c r="D20" s="28">
        <v>1100</v>
      </c>
      <c r="E20" s="29">
        <v>65</v>
      </c>
      <c r="F20" s="29">
        <v>275</v>
      </c>
      <c r="G20" s="29">
        <v>25</v>
      </c>
      <c r="H20" s="29">
        <v>35</v>
      </c>
      <c r="I20" s="29">
        <v>75</v>
      </c>
      <c r="J20" s="30">
        <v>125</v>
      </c>
      <c r="K20" s="30">
        <v>75</v>
      </c>
      <c r="L20" s="30">
        <v>60</v>
      </c>
      <c r="M20" s="30">
        <v>10</v>
      </c>
    </row>
    <row r="21" spans="2:13" ht="20.25" customHeight="1">
      <c r="B21" s="27">
        <v>41075</v>
      </c>
      <c r="C21" s="28">
        <v>199</v>
      </c>
      <c r="D21" s="28">
        <v>1200</v>
      </c>
      <c r="E21" s="29">
        <v>60</v>
      </c>
      <c r="F21" s="29">
        <v>185</v>
      </c>
      <c r="G21" s="29">
        <v>25</v>
      </c>
      <c r="H21" s="29">
        <v>75</v>
      </c>
      <c r="I21" s="29">
        <v>55</v>
      </c>
      <c r="J21" s="30">
        <v>130</v>
      </c>
      <c r="K21" s="30">
        <v>75</v>
      </c>
      <c r="L21" s="30">
        <v>55</v>
      </c>
      <c r="M21" s="30">
        <v>10</v>
      </c>
    </row>
  </sheetData>
  <mergeCells count="2">
    <mergeCell ref="E5:I5"/>
    <mergeCell ref="J5:M5"/>
  </mergeCells>
  <phoneticPr fontId="16" type="noConversion"/>
  <printOptions horizontalCentered="1"/>
  <pageMargins left="0.25" right="0.25" top="0.75" bottom="0.75" header="0.3" footer="0.3"/>
  <pageSetup scale="67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G14"/>
  <sheetViews>
    <sheetView showGridLines="0" tabSelected="1" zoomScaleNormal="100" workbookViewId="0">
      <selection activeCell="I17" sqref="I17"/>
    </sheetView>
  </sheetViews>
  <sheetFormatPr defaultColWidth="9" defaultRowHeight="20.25" customHeight="1"/>
  <cols>
    <col min="1" max="1" width="4.125" style="5" customWidth="1"/>
    <col min="2" max="2" width="19" style="5" customWidth="1"/>
    <col min="3" max="3" width="11.5" style="5" customWidth="1"/>
    <col min="4" max="4" width="12" style="5" customWidth="1"/>
    <col min="5" max="16384" width="9" style="5"/>
  </cols>
  <sheetData>
    <row r="1" spans="2:7" s="1" customFormat="1" ht="13.5" customHeight="1"/>
    <row r="2" spans="2:7" s="1" customFormat="1" ht="13.5" customHeight="1"/>
    <row r="3" spans="2:7" s="1" customFormat="1" ht="13.5" customHeight="1"/>
    <row r="6" spans="2:7" ht="20.25" customHeight="1">
      <c r="B6" s="19" t="s">
        <v>35</v>
      </c>
      <c r="C6" s="20" t="s">
        <v>10</v>
      </c>
      <c r="D6" s="21" t="s">
        <v>11</v>
      </c>
    </row>
    <row r="7" spans="2:7" ht="20.25" customHeight="1">
      <c r="B7" s="22" t="s">
        <v>36</v>
      </c>
      <c r="C7" s="23">
        <v>0</v>
      </c>
      <c r="D7" s="24">
        <v>18.489999999999998</v>
      </c>
    </row>
    <row r="8" spans="2:7" ht="20.25" customHeight="1">
      <c r="B8" s="22" t="s">
        <v>37</v>
      </c>
      <c r="C8" s="23">
        <v>18.5</v>
      </c>
      <c r="D8" s="24">
        <v>24.99</v>
      </c>
    </row>
    <row r="9" spans="2:7" ht="20.25" customHeight="1">
      <c r="B9" s="22" t="s">
        <v>38</v>
      </c>
      <c r="C9" s="23">
        <v>25</v>
      </c>
      <c r="D9" s="24">
        <v>29.99</v>
      </c>
    </row>
    <row r="10" spans="2:7" ht="20.25" customHeight="1">
      <c r="B10" s="22" t="s">
        <v>39</v>
      </c>
      <c r="C10" s="23">
        <v>30</v>
      </c>
      <c r="D10" s="24">
        <v>34.99</v>
      </c>
    </row>
    <row r="11" spans="2:7" ht="20.25" customHeight="1">
      <c r="B11" s="22" t="s">
        <v>40</v>
      </c>
      <c r="C11" s="23">
        <v>35</v>
      </c>
      <c r="D11" s="24">
        <v>39.99</v>
      </c>
    </row>
    <row r="12" spans="2:7" ht="20.25" customHeight="1">
      <c r="B12" s="22" t="s">
        <v>41</v>
      </c>
      <c r="C12" s="23">
        <v>40</v>
      </c>
      <c r="D12" s="24"/>
    </row>
    <row r="13" spans="2:7" ht="20.25" customHeight="1">
      <c r="B13" s="51"/>
      <c r="C13" s="51"/>
      <c r="D13" s="51"/>
    </row>
    <row r="14" spans="2:7" ht="20.25" customHeight="1">
      <c r="G14" s="25"/>
    </row>
  </sheetData>
  <mergeCells count="1">
    <mergeCell ref="B13:D13"/>
  </mergeCells>
  <phoneticPr fontId="16" type="noConversion"/>
  <printOptions horizontalCentered="1"/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905c3888-6285-45d0-bd76-60a9ac2d738c" xsi:nil="true"/>
    <AssetExpire xmlns="905c3888-6285-45d0-bd76-60a9ac2d738c">2029-01-01T08:00:00+00:00</AssetExpire>
    <CampaignTagsTaxHTField0 xmlns="905c3888-6285-45d0-bd76-60a9ac2d738c">
      <Terms xmlns="http://schemas.microsoft.com/office/infopath/2007/PartnerControls"/>
    </CampaignTagsTaxHTField0>
    <IntlLangReviewDate xmlns="905c3888-6285-45d0-bd76-60a9ac2d738c" xsi:nil="true"/>
    <TPFriendlyName xmlns="905c3888-6285-45d0-bd76-60a9ac2d738c" xsi:nil="true"/>
    <IntlLangReview xmlns="905c3888-6285-45d0-bd76-60a9ac2d738c">false</IntlLangReview>
    <LocLastLocAttemptVersionLookup xmlns="905c3888-6285-45d0-bd76-60a9ac2d738c">848698</LocLastLocAttemptVersionLookup>
    <PolicheckWords xmlns="905c3888-6285-45d0-bd76-60a9ac2d738c" xsi:nil="true"/>
    <SubmitterId xmlns="905c3888-6285-45d0-bd76-60a9ac2d738c" xsi:nil="true"/>
    <AcquiredFrom xmlns="905c3888-6285-45d0-bd76-60a9ac2d738c">Internal MS</AcquiredFrom>
    <EditorialStatus xmlns="905c3888-6285-45d0-bd76-60a9ac2d738c">Complete</EditorialStatus>
    <Markets xmlns="905c3888-6285-45d0-bd76-60a9ac2d738c"/>
    <OriginAsset xmlns="905c3888-6285-45d0-bd76-60a9ac2d738c" xsi:nil="true"/>
    <AssetStart xmlns="905c3888-6285-45d0-bd76-60a9ac2d738c">2012-07-27T03:09:00+00:00</AssetStart>
    <FriendlyTitle xmlns="905c3888-6285-45d0-bd76-60a9ac2d738c" xsi:nil="true"/>
    <MarketSpecific xmlns="905c3888-6285-45d0-bd76-60a9ac2d738c">false</MarketSpecific>
    <TPNamespace xmlns="905c3888-6285-45d0-bd76-60a9ac2d738c" xsi:nil="true"/>
    <PublishStatusLookup xmlns="905c3888-6285-45d0-bd76-60a9ac2d738c">
      <Value>480245</Value>
    </PublishStatusLookup>
    <APAuthor xmlns="905c3888-6285-45d0-bd76-60a9ac2d738c">
      <UserInfo>
        <DisplayName>REDMOND\v-sa</DisplayName>
        <AccountId>2467</AccountId>
        <AccountType/>
      </UserInfo>
    </APAuthor>
    <TPCommandLine xmlns="905c3888-6285-45d0-bd76-60a9ac2d738c" xsi:nil="true"/>
    <IntlLangReviewer xmlns="905c3888-6285-45d0-bd76-60a9ac2d738c" xsi:nil="true"/>
    <OpenTemplate xmlns="905c3888-6285-45d0-bd76-60a9ac2d738c">true</OpenTemplate>
    <CSXSubmissionDate xmlns="905c3888-6285-45d0-bd76-60a9ac2d738c" xsi:nil="true"/>
    <TaxCatchAll xmlns="905c3888-6285-45d0-bd76-60a9ac2d738c"/>
    <Manager xmlns="905c3888-6285-45d0-bd76-60a9ac2d738c" xsi:nil="true"/>
    <NumericId xmlns="905c3888-6285-45d0-bd76-60a9ac2d738c" xsi:nil="true"/>
    <ParentAssetId xmlns="905c3888-6285-45d0-bd76-60a9ac2d738c" xsi:nil="true"/>
    <OriginalSourceMarket xmlns="905c3888-6285-45d0-bd76-60a9ac2d738c">english</OriginalSourceMarket>
    <ApprovalStatus xmlns="905c3888-6285-45d0-bd76-60a9ac2d738c">InProgress</ApprovalStatus>
    <TPComponent xmlns="905c3888-6285-45d0-bd76-60a9ac2d738c" xsi:nil="true"/>
    <EditorialTags xmlns="905c3888-6285-45d0-bd76-60a9ac2d738c" xsi:nil="true"/>
    <TPExecutable xmlns="905c3888-6285-45d0-bd76-60a9ac2d738c" xsi:nil="true"/>
    <TPLaunchHelpLink xmlns="905c3888-6285-45d0-bd76-60a9ac2d738c" xsi:nil="true"/>
    <LocComments xmlns="905c3888-6285-45d0-bd76-60a9ac2d738c" xsi:nil="true"/>
    <LocRecommendedHandoff xmlns="905c3888-6285-45d0-bd76-60a9ac2d738c" xsi:nil="true"/>
    <SourceTitle xmlns="905c3888-6285-45d0-bd76-60a9ac2d738c" xsi:nil="true"/>
    <CSXUpdate xmlns="905c3888-6285-45d0-bd76-60a9ac2d738c">false</CSXUpdate>
    <IntlLocPriority xmlns="905c3888-6285-45d0-bd76-60a9ac2d738c" xsi:nil="true"/>
    <UAProjectedTotalWords xmlns="905c3888-6285-45d0-bd76-60a9ac2d738c" xsi:nil="true"/>
    <AssetType xmlns="905c3888-6285-45d0-bd76-60a9ac2d738c">TP</AssetType>
    <MachineTranslated xmlns="905c3888-6285-45d0-bd76-60a9ac2d738c">false</MachineTranslated>
    <OutputCachingOn xmlns="905c3888-6285-45d0-bd76-60a9ac2d738c">false</OutputCachingOn>
    <TemplateStatus xmlns="905c3888-6285-45d0-bd76-60a9ac2d738c">Complete</TemplateStatus>
    <IsSearchable xmlns="905c3888-6285-45d0-bd76-60a9ac2d738c">true</IsSearchable>
    <ContentItem xmlns="905c3888-6285-45d0-bd76-60a9ac2d738c" xsi:nil="true"/>
    <HandoffToMSDN xmlns="905c3888-6285-45d0-bd76-60a9ac2d738c" xsi:nil="true"/>
    <ShowIn xmlns="905c3888-6285-45d0-bd76-60a9ac2d738c">Show everywhere</ShowIn>
    <ThumbnailAssetId xmlns="905c3888-6285-45d0-bd76-60a9ac2d738c" xsi:nil="true"/>
    <UALocComments xmlns="905c3888-6285-45d0-bd76-60a9ac2d738c" xsi:nil="true"/>
    <UALocRecommendation xmlns="905c3888-6285-45d0-bd76-60a9ac2d738c">Localize</UALocRecommendation>
    <LastModifiedDateTime xmlns="905c3888-6285-45d0-bd76-60a9ac2d738c" xsi:nil="true"/>
    <LegacyData xmlns="905c3888-6285-45d0-bd76-60a9ac2d738c" xsi:nil="true"/>
    <LocManualTestRequired xmlns="905c3888-6285-45d0-bd76-60a9ac2d738c">false</LocManualTestRequired>
    <LocMarketGroupTiers2 xmlns="905c3888-6285-45d0-bd76-60a9ac2d738c" xsi:nil="true"/>
    <ClipArtFilename xmlns="905c3888-6285-45d0-bd76-60a9ac2d738c" xsi:nil="true"/>
    <TPApplication xmlns="905c3888-6285-45d0-bd76-60a9ac2d738c" xsi:nil="true"/>
    <CSXHash xmlns="905c3888-6285-45d0-bd76-60a9ac2d738c" xsi:nil="true"/>
    <DirectSourceMarket xmlns="905c3888-6285-45d0-bd76-60a9ac2d738c">english</DirectSourceMarket>
    <PrimaryImageGen xmlns="905c3888-6285-45d0-bd76-60a9ac2d738c">false</PrimaryImageGen>
    <PlannedPubDate xmlns="905c3888-6285-45d0-bd76-60a9ac2d738c" xsi:nil="true"/>
    <CSXSubmissionMarket xmlns="905c3888-6285-45d0-bd76-60a9ac2d738c" xsi:nil="true"/>
    <Downloads xmlns="905c3888-6285-45d0-bd76-60a9ac2d738c">0</Downloads>
    <ArtSampleDocs xmlns="905c3888-6285-45d0-bd76-60a9ac2d738c" xsi:nil="true"/>
    <TrustLevel xmlns="905c3888-6285-45d0-bd76-60a9ac2d738c">1 Microsoft Managed Content</TrustLevel>
    <BlockPublish xmlns="905c3888-6285-45d0-bd76-60a9ac2d738c">false</BlockPublish>
    <TPLaunchHelpLinkType xmlns="905c3888-6285-45d0-bd76-60a9ac2d738c">Template</TPLaunchHelpLinkType>
    <LocalizationTagsTaxHTField0 xmlns="905c3888-6285-45d0-bd76-60a9ac2d738c">
      <Terms xmlns="http://schemas.microsoft.com/office/infopath/2007/PartnerControls"/>
    </LocalizationTagsTaxHTField0>
    <BusinessGroup xmlns="905c3888-6285-45d0-bd76-60a9ac2d738c" xsi:nil="true"/>
    <Providers xmlns="905c3888-6285-45d0-bd76-60a9ac2d738c" xsi:nil="true"/>
    <TemplateTemplateType xmlns="905c3888-6285-45d0-bd76-60a9ac2d738c">Excel 2007 Default</TemplateTemplateType>
    <TimesCloned xmlns="905c3888-6285-45d0-bd76-60a9ac2d738c" xsi:nil="true"/>
    <TPAppVersion xmlns="905c3888-6285-45d0-bd76-60a9ac2d738c" xsi:nil="true"/>
    <VoteCount xmlns="905c3888-6285-45d0-bd76-60a9ac2d738c" xsi:nil="true"/>
    <AverageRating xmlns="905c3888-6285-45d0-bd76-60a9ac2d738c" xsi:nil="true"/>
    <FeatureTagsTaxHTField0 xmlns="905c3888-6285-45d0-bd76-60a9ac2d738c">
      <Terms xmlns="http://schemas.microsoft.com/office/infopath/2007/PartnerControls"/>
    </FeatureTagsTaxHTField0>
    <Provider xmlns="905c3888-6285-45d0-bd76-60a9ac2d738c" xsi:nil="true"/>
    <UACurrentWords xmlns="905c3888-6285-45d0-bd76-60a9ac2d738c" xsi:nil="true"/>
    <AssetId xmlns="905c3888-6285-45d0-bd76-60a9ac2d738c">TP103107675</AssetId>
    <TPClientViewer xmlns="905c3888-6285-45d0-bd76-60a9ac2d738c" xsi:nil="true"/>
    <DSATActionTaken xmlns="905c3888-6285-45d0-bd76-60a9ac2d738c" xsi:nil="true"/>
    <APEditor xmlns="905c3888-6285-45d0-bd76-60a9ac2d738c">
      <UserInfo>
        <DisplayName/>
        <AccountId xsi:nil="true"/>
        <AccountType/>
      </UserInfo>
    </APEditor>
    <TPInstallLocation xmlns="905c3888-6285-45d0-bd76-60a9ac2d738c" xsi:nil="true"/>
    <OOCacheId xmlns="905c3888-6285-45d0-bd76-60a9ac2d738c" xsi:nil="true"/>
    <IsDeleted xmlns="905c3888-6285-45d0-bd76-60a9ac2d738c">false</IsDeleted>
    <PublishTargets xmlns="905c3888-6285-45d0-bd76-60a9ac2d738c">OfficeOnlineVNext</PublishTargets>
    <ApprovalLog xmlns="905c3888-6285-45d0-bd76-60a9ac2d738c" xsi:nil="true"/>
    <BugNumber xmlns="905c3888-6285-45d0-bd76-60a9ac2d738c" xsi:nil="true"/>
    <CrawlForDependencies xmlns="905c3888-6285-45d0-bd76-60a9ac2d738c">false</CrawlForDependencies>
    <InternalTagsTaxHTField0 xmlns="905c3888-6285-45d0-bd76-60a9ac2d738c">
      <Terms xmlns="http://schemas.microsoft.com/office/infopath/2007/PartnerControls"/>
    </InternalTagsTaxHTField0>
    <LastHandOff xmlns="905c3888-6285-45d0-bd76-60a9ac2d738c" xsi:nil="true"/>
    <Milestone xmlns="905c3888-6285-45d0-bd76-60a9ac2d738c" xsi:nil="true"/>
    <OriginalRelease xmlns="905c3888-6285-45d0-bd76-60a9ac2d738c">15</OriginalRelease>
    <RecommendationsModifier xmlns="905c3888-6285-45d0-bd76-60a9ac2d738c" xsi:nil="true"/>
    <ScenarioTagsTaxHTField0 xmlns="905c3888-6285-45d0-bd76-60a9ac2d738c">
      <Terms xmlns="http://schemas.microsoft.com/office/infopath/2007/PartnerControls"/>
    </ScenarioTagsTaxHTField0>
    <UANotes xmlns="905c3888-6285-45d0-bd76-60a9ac2d738c" xsi:nil="true"/>
    <Description0 xmlns="a0b64b53-fba7-43ca-b952-90e5e74773dd" xsi:nil="true"/>
    <Component0 xmlns="a0b64b53-fba7-43ca-b952-90e5e74773dd" xsi:nil="true"/>
  </documentManagement>
</p:properties>
</file>

<file path=customXml/itemProps1.xml><?xml version="1.0" encoding="utf-8"?>
<ds:datastoreItem xmlns:ds="http://schemas.openxmlformats.org/officeDocument/2006/customXml" ds:itemID="{01FA62D8-57F0-469E-88FC-B4328C90F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3B296A-BDA0-4803-B07A-E35138DB0E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5c3888-6285-45d0-bd76-60a9ac2d738c"/>
    <ds:schemaRef ds:uri="a0b64b53-fba7-43ca-b952-90e5e74773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B478705-80BF-414C-B606-D7DC8F2A3696}">
  <ds:schemaRefs>
    <ds:schemaRef ds:uri="http://schemas.microsoft.com/office/2006/metadata/properties"/>
    <ds:schemaRef ds:uri="http://schemas.microsoft.com/office/infopath/2007/PartnerControls"/>
    <ds:schemaRef ds:uri="905c3888-6285-45d0-bd76-60a9ac2d738c"/>
    <ds:schemaRef ds:uri="a0b64b53-fba7-43ca-b952-90e5e74773d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18</vt:i4>
      </vt:variant>
    </vt:vector>
  </HeadingPairs>
  <TitlesOfParts>
    <vt:vector size="21" baseType="lpstr">
      <vt:lpstr>儀錶板</vt:lpstr>
      <vt:lpstr>資料登錄</vt:lpstr>
      <vt:lpstr>BMI 信息</vt:lpstr>
      <vt:lpstr>BMI</vt:lpstr>
      <vt:lpstr>BMI类别</vt:lpstr>
      <vt:lpstr>开始日期</vt:lpstr>
      <vt:lpstr>'BMI 信息'!打印区域</vt:lpstr>
      <vt:lpstr>資料登錄!打印区域</vt:lpstr>
      <vt:lpstr>儀錶板!打印区域</vt:lpstr>
      <vt:lpstr>資料登錄!打印标题</vt:lpstr>
      <vt:lpstr>目标日期</vt:lpstr>
      <vt:lpstr>目标体重</vt:lpstr>
      <vt:lpstr>体重</vt:lpstr>
      <vt:lpstr>完成百分比</vt:lpstr>
      <vt:lpstr>身高</vt:lpstr>
      <vt:lpstr>总天数</vt:lpstr>
      <vt:lpstr>英寸</vt:lpstr>
      <vt:lpstr>英尺</vt:lpstr>
      <vt:lpstr>期间</vt:lpstr>
      <vt:lpstr>期数</vt:lpstr>
      <vt:lpstr>需减重量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2012-07-26T19:13:58Z</dcterms:created>
  <dcterms:modified xsi:type="dcterms:W3CDTF">2019-06-01T15:00:53Z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0x0101008D8B3457135D67479991424C624CBB4704002439B9162B2E88498A324BEFF3815221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