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A8B2B40F-88AE-44EF-B0C1-BC3A288BA7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資表" sheetId="1" r:id="rId1"/>
  </sheets>
  <calcPr calcId="181029"/>
</workbook>
</file>

<file path=xl/calcChain.xml><?xml version="1.0" encoding="utf-8"?>
<calcChain xmlns="http://schemas.openxmlformats.org/spreadsheetml/2006/main">
  <c r="R102" i="1" l="1"/>
  <c r="Q102" i="1"/>
  <c r="N102" i="1"/>
  <c r="U102" i="1" s="1"/>
  <c r="R101" i="1"/>
  <c r="Q101" i="1"/>
  <c r="N101" i="1"/>
  <c r="U101" i="1" s="1"/>
  <c r="R100" i="1"/>
  <c r="Q100" i="1"/>
  <c r="N100" i="1"/>
  <c r="U100" i="1" s="1"/>
  <c r="R99" i="1"/>
  <c r="Q99" i="1"/>
  <c r="N99" i="1"/>
  <c r="U99" i="1" s="1"/>
  <c r="R98" i="1"/>
  <c r="Q98" i="1"/>
  <c r="N98" i="1"/>
  <c r="U98" i="1" s="1"/>
  <c r="R97" i="1"/>
  <c r="Q97" i="1"/>
  <c r="N97" i="1"/>
  <c r="U97" i="1" s="1"/>
  <c r="R96" i="1"/>
  <c r="Q96" i="1"/>
  <c r="N96" i="1"/>
  <c r="U96" i="1" s="1"/>
  <c r="R95" i="1"/>
  <c r="Q95" i="1"/>
  <c r="N95" i="1"/>
  <c r="U95" i="1" s="1"/>
  <c r="R94" i="1"/>
  <c r="Q94" i="1"/>
  <c r="N94" i="1"/>
  <c r="U94" i="1" s="1"/>
  <c r="R93" i="1"/>
  <c r="Q93" i="1"/>
  <c r="N93" i="1"/>
  <c r="U93" i="1" s="1"/>
  <c r="R92" i="1"/>
  <c r="Q92" i="1"/>
  <c r="N92" i="1"/>
  <c r="U92" i="1" s="1"/>
  <c r="R91" i="1"/>
  <c r="Q91" i="1"/>
  <c r="N91" i="1"/>
  <c r="U91" i="1" s="1"/>
  <c r="R90" i="1"/>
  <c r="Q90" i="1"/>
  <c r="N90" i="1"/>
  <c r="U90" i="1" s="1"/>
  <c r="R89" i="1"/>
  <c r="Q89" i="1"/>
  <c r="N89" i="1"/>
  <c r="U89" i="1" s="1"/>
  <c r="R88" i="1"/>
  <c r="Q88" i="1"/>
  <c r="N88" i="1"/>
  <c r="U88" i="1" s="1"/>
  <c r="R87" i="1"/>
  <c r="Q87" i="1"/>
  <c r="N87" i="1"/>
  <c r="U87" i="1" s="1"/>
  <c r="R86" i="1"/>
  <c r="Q86" i="1"/>
  <c r="N86" i="1"/>
  <c r="U86" i="1" s="1"/>
  <c r="R85" i="1"/>
  <c r="Q85" i="1"/>
  <c r="N85" i="1"/>
  <c r="U85" i="1" s="1"/>
  <c r="R84" i="1"/>
  <c r="Q84" i="1"/>
  <c r="N84" i="1"/>
  <c r="U84" i="1" s="1"/>
  <c r="R83" i="1"/>
  <c r="Q83" i="1"/>
  <c r="N83" i="1"/>
  <c r="U83" i="1" s="1"/>
  <c r="R82" i="1"/>
  <c r="Q82" i="1"/>
  <c r="N82" i="1"/>
  <c r="U82" i="1" s="1"/>
  <c r="R81" i="1"/>
  <c r="Q81" i="1"/>
  <c r="N81" i="1"/>
  <c r="U81" i="1" s="1"/>
  <c r="R80" i="1"/>
  <c r="Q80" i="1"/>
  <c r="N80" i="1"/>
  <c r="U80" i="1" s="1"/>
  <c r="R79" i="1"/>
  <c r="Q79" i="1"/>
  <c r="N79" i="1"/>
  <c r="U79" i="1" s="1"/>
  <c r="R78" i="1"/>
  <c r="Q78" i="1"/>
  <c r="N78" i="1"/>
  <c r="U78" i="1" s="1"/>
  <c r="R77" i="1"/>
  <c r="Q77" i="1"/>
  <c r="N77" i="1"/>
  <c r="U77" i="1" s="1"/>
  <c r="R76" i="1"/>
  <c r="Q76" i="1"/>
  <c r="N76" i="1"/>
  <c r="U76" i="1" s="1"/>
  <c r="R75" i="1"/>
  <c r="Q75" i="1"/>
  <c r="N75" i="1"/>
  <c r="U75" i="1" s="1"/>
  <c r="R74" i="1"/>
  <c r="Q74" i="1"/>
  <c r="N74" i="1"/>
  <c r="U74" i="1" s="1"/>
  <c r="R73" i="1"/>
  <c r="Q73" i="1"/>
  <c r="N73" i="1"/>
  <c r="U73" i="1" s="1"/>
  <c r="R72" i="1"/>
  <c r="Q72" i="1"/>
  <c r="N72" i="1"/>
  <c r="U72" i="1" s="1"/>
  <c r="R71" i="1"/>
  <c r="Q71" i="1"/>
  <c r="N71" i="1"/>
  <c r="U71" i="1" s="1"/>
  <c r="R70" i="1"/>
  <c r="Q70" i="1"/>
  <c r="N70" i="1"/>
  <c r="U70" i="1" s="1"/>
  <c r="R69" i="1"/>
  <c r="Q69" i="1"/>
  <c r="N69" i="1"/>
  <c r="U69" i="1" s="1"/>
  <c r="R68" i="1"/>
  <c r="Q68" i="1"/>
  <c r="N68" i="1"/>
  <c r="U68" i="1" s="1"/>
  <c r="R67" i="1"/>
  <c r="Q67" i="1"/>
  <c r="N67" i="1"/>
  <c r="U67" i="1" s="1"/>
  <c r="R66" i="1"/>
  <c r="Q66" i="1"/>
  <c r="N66" i="1"/>
  <c r="U66" i="1" s="1"/>
  <c r="R65" i="1"/>
  <c r="Q65" i="1"/>
  <c r="N65" i="1"/>
  <c r="U65" i="1" s="1"/>
  <c r="R64" i="1"/>
  <c r="Q64" i="1"/>
  <c r="N64" i="1"/>
  <c r="U64" i="1" s="1"/>
  <c r="R63" i="1"/>
  <c r="Q63" i="1"/>
  <c r="N63" i="1"/>
  <c r="U63" i="1" s="1"/>
  <c r="R62" i="1"/>
  <c r="Q62" i="1"/>
  <c r="N62" i="1"/>
  <c r="U62" i="1" s="1"/>
  <c r="R61" i="1"/>
  <c r="Q61" i="1"/>
  <c r="N61" i="1"/>
  <c r="U61" i="1" s="1"/>
  <c r="R60" i="1"/>
  <c r="Q60" i="1"/>
  <c r="N60" i="1"/>
  <c r="U60" i="1" s="1"/>
  <c r="R59" i="1"/>
  <c r="Q59" i="1"/>
  <c r="N59" i="1"/>
  <c r="U59" i="1" s="1"/>
  <c r="R58" i="1"/>
  <c r="Q58" i="1"/>
  <c r="N58" i="1"/>
  <c r="U58" i="1" s="1"/>
  <c r="R57" i="1"/>
  <c r="Q57" i="1"/>
  <c r="N57" i="1"/>
  <c r="U57" i="1" s="1"/>
  <c r="R56" i="1"/>
  <c r="Q56" i="1"/>
  <c r="N56" i="1"/>
  <c r="U56" i="1" s="1"/>
  <c r="R55" i="1"/>
  <c r="Q55" i="1"/>
  <c r="N55" i="1"/>
  <c r="U55" i="1" s="1"/>
  <c r="R54" i="1"/>
  <c r="Q54" i="1"/>
  <c r="N54" i="1"/>
  <c r="U54" i="1" s="1"/>
  <c r="R53" i="1"/>
  <c r="Q53" i="1"/>
  <c r="N53" i="1"/>
  <c r="U53" i="1" s="1"/>
  <c r="R52" i="1"/>
  <c r="Q52" i="1"/>
  <c r="N52" i="1"/>
  <c r="U52" i="1" s="1"/>
  <c r="R51" i="1"/>
  <c r="Q51" i="1"/>
  <c r="N51" i="1"/>
  <c r="U51" i="1" s="1"/>
  <c r="R50" i="1"/>
  <c r="Q50" i="1"/>
  <c r="N50" i="1"/>
  <c r="U50" i="1" s="1"/>
  <c r="R49" i="1"/>
  <c r="Q49" i="1"/>
  <c r="N49" i="1"/>
  <c r="U49" i="1" s="1"/>
  <c r="R48" i="1"/>
  <c r="Q48" i="1"/>
  <c r="N48" i="1"/>
  <c r="U48" i="1" s="1"/>
  <c r="R47" i="1"/>
  <c r="Q47" i="1"/>
  <c r="N47" i="1"/>
  <c r="U47" i="1" s="1"/>
  <c r="R46" i="1"/>
  <c r="Q46" i="1"/>
  <c r="N46" i="1"/>
  <c r="U46" i="1" s="1"/>
  <c r="R45" i="1"/>
  <c r="Q45" i="1"/>
  <c r="N45" i="1"/>
  <c r="U45" i="1" s="1"/>
  <c r="R44" i="1"/>
  <c r="Q44" i="1"/>
  <c r="N44" i="1"/>
  <c r="U44" i="1" s="1"/>
  <c r="R43" i="1"/>
  <c r="Q43" i="1"/>
  <c r="N43" i="1"/>
  <c r="U43" i="1" s="1"/>
  <c r="R42" i="1"/>
  <c r="Q42" i="1"/>
  <c r="N42" i="1"/>
  <c r="U42" i="1" s="1"/>
  <c r="R41" i="1"/>
  <c r="Q41" i="1"/>
  <c r="N41" i="1"/>
  <c r="U41" i="1" s="1"/>
  <c r="R40" i="1"/>
  <c r="Q40" i="1"/>
  <c r="N40" i="1"/>
  <c r="U40" i="1" s="1"/>
  <c r="R39" i="1"/>
  <c r="Q39" i="1"/>
  <c r="N39" i="1"/>
  <c r="U39" i="1" s="1"/>
  <c r="R38" i="1"/>
  <c r="Q38" i="1"/>
  <c r="N38" i="1"/>
  <c r="U38" i="1" s="1"/>
  <c r="R37" i="1"/>
  <c r="Q37" i="1"/>
  <c r="N37" i="1"/>
  <c r="U37" i="1" s="1"/>
  <c r="R36" i="1"/>
  <c r="Q36" i="1"/>
  <c r="N36" i="1"/>
  <c r="U36" i="1" s="1"/>
  <c r="R35" i="1"/>
  <c r="Q35" i="1"/>
  <c r="N35" i="1"/>
  <c r="U35" i="1" s="1"/>
  <c r="R34" i="1"/>
  <c r="Q34" i="1"/>
  <c r="N34" i="1"/>
  <c r="U34" i="1" s="1"/>
  <c r="R33" i="1"/>
  <c r="Q33" i="1"/>
  <c r="N33" i="1"/>
  <c r="U33" i="1" s="1"/>
  <c r="R32" i="1"/>
  <c r="Q32" i="1"/>
  <c r="N32" i="1"/>
  <c r="U32" i="1" s="1"/>
  <c r="R31" i="1"/>
  <c r="Q31" i="1"/>
  <c r="N31" i="1"/>
  <c r="U31" i="1" s="1"/>
  <c r="R30" i="1"/>
  <c r="Q30" i="1"/>
  <c r="N30" i="1"/>
  <c r="U30" i="1" s="1"/>
  <c r="R29" i="1"/>
  <c r="Q29" i="1"/>
  <c r="N29" i="1"/>
  <c r="U29" i="1" s="1"/>
  <c r="R28" i="1"/>
  <c r="Q28" i="1"/>
  <c r="N28" i="1"/>
  <c r="U28" i="1" s="1"/>
  <c r="R27" i="1"/>
  <c r="Q27" i="1"/>
  <c r="N27" i="1"/>
  <c r="U27" i="1" s="1"/>
  <c r="R26" i="1"/>
  <c r="Q26" i="1"/>
  <c r="N26" i="1"/>
  <c r="U26" i="1" s="1"/>
  <c r="R25" i="1"/>
  <c r="Q25" i="1"/>
  <c r="N25" i="1"/>
  <c r="U25" i="1" s="1"/>
  <c r="R24" i="1"/>
  <c r="Q24" i="1"/>
  <c r="N24" i="1"/>
  <c r="U24" i="1" s="1"/>
  <c r="R23" i="1"/>
  <c r="Q23" i="1"/>
  <c r="N23" i="1"/>
  <c r="U23" i="1" s="1"/>
  <c r="R22" i="1"/>
  <c r="Q22" i="1"/>
  <c r="N22" i="1"/>
  <c r="U22" i="1" s="1"/>
  <c r="R21" i="1"/>
  <c r="Q21" i="1"/>
  <c r="N21" i="1"/>
  <c r="U21" i="1" s="1"/>
  <c r="R20" i="1"/>
  <c r="Q20" i="1"/>
  <c r="N20" i="1"/>
  <c r="U20" i="1" s="1"/>
  <c r="R19" i="1"/>
  <c r="Q19" i="1"/>
  <c r="N19" i="1"/>
  <c r="U19" i="1" s="1"/>
  <c r="R18" i="1"/>
  <c r="Q18" i="1"/>
  <c r="N18" i="1"/>
  <c r="U18" i="1" s="1"/>
  <c r="R17" i="1"/>
  <c r="Q17" i="1"/>
  <c r="N17" i="1"/>
  <c r="U17" i="1" s="1"/>
  <c r="R16" i="1"/>
  <c r="Q16" i="1"/>
  <c r="N16" i="1"/>
  <c r="U16" i="1" s="1"/>
  <c r="R15" i="1"/>
  <c r="Q15" i="1"/>
  <c r="N15" i="1"/>
  <c r="U15" i="1" s="1"/>
  <c r="R14" i="1"/>
  <c r="Q14" i="1"/>
  <c r="N14" i="1"/>
  <c r="U14" i="1" s="1"/>
  <c r="R13" i="1"/>
  <c r="Q13" i="1"/>
  <c r="N13" i="1"/>
  <c r="U13" i="1" s="1"/>
  <c r="R12" i="1"/>
  <c r="Q12" i="1"/>
  <c r="N12" i="1"/>
  <c r="U12" i="1" s="1"/>
  <c r="R11" i="1"/>
  <c r="Q11" i="1"/>
  <c r="N11" i="1"/>
  <c r="U11" i="1" s="1"/>
  <c r="R10" i="1"/>
  <c r="Q10" i="1"/>
  <c r="N10" i="1"/>
  <c r="U10" i="1" s="1"/>
  <c r="R9" i="1"/>
  <c r="Q9" i="1"/>
  <c r="N9" i="1"/>
  <c r="U9" i="1" s="1"/>
  <c r="R8" i="1"/>
  <c r="Q8" i="1"/>
  <c r="N8" i="1"/>
  <c r="U8" i="1" s="1"/>
  <c r="R7" i="1"/>
  <c r="Q7" i="1"/>
  <c r="N7" i="1"/>
  <c r="U7" i="1" s="1"/>
  <c r="R6" i="1"/>
  <c r="Q6" i="1"/>
  <c r="N6" i="1"/>
  <c r="U6" i="1" s="1"/>
  <c r="R5" i="1"/>
  <c r="Q5" i="1"/>
  <c r="N5" i="1"/>
  <c r="U5" i="1" s="1"/>
  <c r="V19" i="1" l="1"/>
  <c r="X19" i="1" s="1"/>
  <c r="V59" i="1"/>
  <c r="X59" i="1" s="1"/>
  <c r="V63" i="1"/>
  <c r="X63" i="1" s="1"/>
  <c r="V67" i="1"/>
  <c r="X67" i="1" s="1"/>
  <c r="V71" i="1"/>
  <c r="X71" i="1" s="1"/>
  <c r="V75" i="1"/>
  <c r="X75" i="1" s="1"/>
  <c r="V79" i="1"/>
  <c r="X79" i="1" s="1"/>
  <c r="V83" i="1"/>
  <c r="X83" i="1" s="1"/>
  <c r="V87" i="1"/>
  <c r="X87" i="1" s="1"/>
  <c r="V91" i="1"/>
  <c r="X91" i="1" s="1"/>
  <c r="V95" i="1"/>
  <c r="X95" i="1" s="1"/>
  <c r="V99" i="1"/>
  <c r="X99" i="1" s="1"/>
  <c r="V39" i="1"/>
  <c r="X39" i="1" s="1"/>
  <c r="V12" i="1"/>
  <c r="X12" i="1" s="1"/>
  <c r="V24" i="1"/>
  <c r="X24" i="1" s="1"/>
  <c r="V36" i="1"/>
  <c r="X36" i="1" s="1"/>
  <c r="V48" i="1"/>
  <c r="X48" i="1" s="1"/>
  <c r="V56" i="1"/>
  <c r="X56" i="1" s="1"/>
  <c r="V68" i="1"/>
  <c r="X68" i="1" s="1"/>
  <c r="V80" i="1"/>
  <c r="X80" i="1" s="1"/>
  <c r="V84" i="1"/>
  <c r="X84" i="1" s="1"/>
  <c r="V88" i="1"/>
  <c r="X88" i="1" s="1"/>
  <c r="V92" i="1"/>
  <c r="X92" i="1" s="1"/>
  <c r="V27" i="1"/>
  <c r="X27" i="1" s="1"/>
  <c r="V16" i="1"/>
  <c r="X16" i="1" s="1"/>
  <c r="V28" i="1"/>
  <c r="X28" i="1" s="1"/>
  <c r="V40" i="1"/>
  <c r="X40" i="1" s="1"/>
  <c r="V52" i="1"/>
  <c r="X52" i="1" s="1"/>
  <c r="V64" i="1"/>
  <c r="X64" i="1" s="1"/>
  <c r="V76" i="1"/>
  <c r="X76" i="1" s="1"/>
  <c r="V96" i="1"/>
  <c r="X96" i="1" s="1"/>
  <c r="V31" i="1"/>
  <c r="X31" i="1" s="1"/>
  <c r="V20" i="1"/>
  <c r="X20" i="1" s="1"/>
  <c r="V32" i="1"/>
  <c r="X32" i="1" s="1"/>
  <c r="V44" i="1"/>
  <c r="X44" i="1" s="1"/>
  <c r="V60" i="1"/>
  <c r="X60" i="1" s="1"/>
  <c r="V72" i="1"/>
  <c r="X72" i="1" s="1"/>
  <c r="V100" i="1"/>
  <c r="X100" i="1" s="1"/>
  <c r="V7" i="1"/>
  <c r="X7" i="1" s="1"/>
  <c r="V47" i="1"/>
  <c r="X47" i="1" s="1"/>
  <c r="V17" i="1"/>
  <c r="X17" i="1" s="1"/>
  <c r="V29" i="1"/>
  <c r="X29" i="1" s="1"/>
  <c r="V41" i="1"/>
  <c r="X41" i="1" s="1"/>
  <c r="V53" i="1"/>
  <c r="X53" i="1" s="1"/>
  <c r="V73" i="1"/>
  <c r="X73" i="1" s="1"/>
  <c r="V93" i="1"/>
  <c r="X93" i="1" s="1"/>
  <c r="V35" i="1"/>
  <c r="X35" i="1" s="1"/>
  <c r="V9" i="1"/>
  <c r="X9" i="1" s="1"/>
  <c r="V25" i="1"/>
  <c r="X25" i="1" s="1"/>
  <c r="V37" i="1"/>
  <c r="X37" i="1" s="1"/>
  <c r="V49" i="1"/>
  <c r="X49" i="1" s="1"/>
  <c r="V61" i="1"/>
  <c r="X61" i="1" s="1"/>
  <c r="V69" i="1"/>
  <c r="X69" i="1" s="1"/>
  <c r="V81" i="1"/>
  <c r="X81" i="1" s="1"/>
  <c r="V97" i="1"/>
  <c r="X97" i="1" s="1"/>
  <c r="V11" i="1"/>
  <c r="X11" i="1" s="1"/>
  <c r="V55" i="1"/>
  <c r="X55" i="1" s="1"/>
  <c r="V8" i="1"/>
  <c r="X8" i="1" s="1"/>
  <c r="V21" i="1"/>
  <c r="X21" i="1" s="1"/>
  <c r="V33" i="1"/>
  <c r="X33" i="1" s="1"/>
  <c r="V45" i="1"/>
  <c r="X45" i="1" s="1"/>
  <c r="V57" i="1"/>
  <c r="X57" i="1" s="1"/>
  <c r="V65" i="1"/>
  <c r="X65" i="1" s="1"/>
  <c r="V77" i="1"/>
  <c r="X77" i="1" s="1"/>
  <c r="V85" i="1"/>
  <c r="X85" i="1" s="1"/>
  <c r="V89" i="1"/>
  <c r="X89" i="1" s="1"/>
  <c r="V101" i="1"/>
  <c r="X101" i="1" s="1"/>
  <c r="V15" i="1"/>
  <c r="X15" i="1" s="1"/>
  <c r="V43" i="1"/>
  <c r="X43" i="1" s="1"/>
  <c r="V5" i="1"/>
  <c r="X5" i="1" s="1"/>
  <c r="V10" i="1"/>
  <c r="X10" i="1" s="1"/>
  <c r="V22" i="1"/>
  <c r="X22" i="1" s="1"/>
  <c r="V34" i="1"/>
  <c r="X34" i="1" s="1"/>
  <c r="V46" i="1"/>
  <c r="X46" i="1" s="1"/>
  <c r="V58" i="1"/>
  <c r="X58" i="1" s="1"/>
  <c r="V70" i="1"/>
  <c r="X70" i="1" s="1"/>
  <c r="V82" i="1"/>
  <c r="X82" i="1" s="1"/>
  <c r="V90" i="1"/>
  <c r="X90" i="1" s="1"/>
  <c r="V98" i="1"/>
  <c r="X98" i="1" s="1"/>
  <c r="V51" i="1"/>
  <c r="X51" i="1" s="1"/>
  <c r="V13" i="1"/>
  <c r="X13" i="1" s="1"/>
  <c r="V14" i="1"/>
  <c r="X14" i="1" s="1"/>
  <c r="V26" i="1"/>
  <c r="X26" i="1" s="1"/>
  <c r="V38" i="1"/>
  <c r="X38" i="1" s="1"/>
  <c r="V50" i="1"/>
  <c r="X50" i="1" s="1"/>
  <c r="V62" i="1"/>
  <c r="X62" i="1" s="1"/>
  <c r="V74" i="1"/>
  <c r="X74" i="1" s="1"/>
  <c r="V78" i="1"/>
  <c r="X78" i="1" s="1"/>
  <c r="V86" i="1"/>
  <c r="X86" i="1" s="1"/>
  <c r="V102" i="1"/>
  <c r="X102" i="1" s="1"/>
  <c r="V23" i="1"/>
  <c r="X23" i="1" s="1"/>
  <c r="V6" i="1"/>
  <c r="X6" i="1" s="1"/>
  <c r="V18" i="1"/>
  <c r="X18" i="1" s="1"/>
  <c r="V30" i="1"/>
  <c r="X30" i="1" s="1"/>
  <c r="V42" i="1"/>
  <c r="X42" i="1" s="1"/>
  <c r="V54" i="1"/>
  <c r="X54" i="1" s="1"/>
  <c r="V66" i="1"/>
  <c r="X66" i="1" s="1"/>
  <c r="V94" i="1"/>
  <c r="X94" i="1" s="1"/>
</calcChain>
</file>

<file path=xl/sharedStrings.xml><?xml version="1.0" encoding="utf-8"?>
<sst xmlns="http://schemas.openxmlformats.org/spreadsheetml/2006/main" count="29" uniqueCount="28">
  <si>
    <t>姓名</t>
  </si>
  <si>
    <t>其他</t>
  </si>
  <si>
    <t>缺勤扣款</t>
  </si>
  <si>
    <t>其他扣款</t>
  </si>
  <si>
    <t>汪汪汪</t>
  </si>
  <si>
    <t xml:space="preserve">      睛彩          工資表</t>
    <phoneticPr fontId="9" type="noConversion"/>
  </si>
  <si>
    <t>部門：工程實施部</t>
    <phoneticPr fontId="9" type="noConversion"/>
  </si>
  <si>
    <t>序號</t>
    <phoneticPr fontId="9" type="noConversion"/>
  </si>
  <si>
    <t>部門</t>
    <phoneticPr fontId="9" type="noConversion"/>
  </si>
  <si>
    <t>應發金額明細</t>
    <phoneticPr fontId="9" type="noConversion"/>
  </si>
  <si>
    <t>應發金額</t>
    <phoneticPr fontId="9" type="noConversion"/>
  </si>
  <si>
    <t>社保基數</t>
    <phoneticPr fontId="9" type="noConversion"/>
  </si>
  <si>
    <t>公積金基數</t>
    <phoneticPr fontId="9" type="noConversion"/>
  </si>
  <si>
    <t>稅前應扣金額明細</t>
    <phoneticPr fontId="9" type="noConversion"/>
  </si>
  <si>
    <t>計稅工資</t>
    <phoneticPr fontId="9" type="noConversion"/>
  </si>
  <si>
    <t>個人所得稅</t>
    <phoneticPr fontId="9" type="noConversion"/>
  </si>
  <si>
    <t>稅後扣款</t>
    <phoneticPr fontId="9" type="noConversion"/>
  </si>
  <si>
    <t>實發金額</t>
    <phoneticPr fontId="9" type="noConversion"/>
  </si>
  <si>
    <t>基本工資</t>
    <phoneticPr fontId="9" type="noConversion"/>
  </si>
  <si>
    <t>崗位工資</t>
    <phoneticPr fontId="9" type="noConversion"/>
  </si>
  <si>
    <t>績效獎金</t>
    <phoneticPr fontId="9" type="noConversion"/>
  </si>
  <si>
    <t>學歷工資</t>
    <phoneticPr fontId="9" type="noConversion"/>
  </si>
  <si>
    <t>交通補貼</t>
    <phoneticPr fontId="9" type="noConversion"/>
  </si>
  <si>
    <t>餐補</t>
    <phoneticPr fontId="9" type="noConversion"/>
  </si>
  <si>
    <t>工齡工資</t>
    <phoneticPr fontId="9" type="noConversion"/>
  </si>
  <si>
    <t>五險金額</t>
    <phoneticPr fontId="9" type="noConversion"/>
  </si>
  <si>
    <t>公積金金額</t>
    <phoneticPr fontId="9" type="noConversion"/>
  </si>
  <si>
    <t>工程實施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</si>
</sst>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81" formatCode="yyyy&quot;年&quot;m&quot;月&quot;;@"/>
    <numFmt numFmtId="182" formatCode="&quot;￥&quot;#,##0.00_);[Red]\(&quot;￥&quot;#,##0.00\)"/>
  </numFmts>
  <fonts count="10">
    <font>
      <sz val="11"/>
      <color theme="1"/>
      <name val="新細明體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u/>
      <sz val="20"/>
      <color theme="0"/>
      <name val="微软雅黑"/>
      <charset val="134"/>
    </font>
    <font>
      <b/>
      <sz val="20"/>
      <color theme="0"/>
      <name val="微软雅黑"/>
      <charset val="134"/>
    </font>
    <font>
      <b/>
      <sz val="11"/>
      <color theme="0"/>
      <name val="微软雅黑"/>
      <charset val="134"/>
    </font>
    <font>
      <sz val="11"/>
      <color theme="1"/>
      <name val="幼圆"/>
      <charset val="134"/>
    </font>
    <font>
      <b/>
      <sz val="14"/>
      <color theme="0"/>
      <name val="微软雅黑"/>
      <charset val="134"/>
    </font>
    <font>
      <b/>
      <sz val="11"/>
      <color theme="1"/>
      <name val="幼圆"/>
      <charset val="134"/>
    </font>
    <font>
      <sz val="9"/>
      <name val="新細明體"/>
      <family val="3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theme="0"/>
      </left>
      <right style="medium">
        <color theme="8" tint="-0.249977111117893"/>
      </right>
      <top style="medium">
        <color theme="0"/>
      </top>
      <bottom style="medium">
        <color theme="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82" fontId="2" fillId="2" borderId="11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176" fontId="6" fillId="4" borderId="13" xfId="0" applyNumberFormat="1" applyFont="1" applyFill="1" applyBorder="1" applyAlignment="1">
      <alignment horizontal="center" vertical="center"/>
    </xf>
    <xf numFmtId="176" fontId="6" fillId="4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8" fillId="4" borderId="15" xfId="0" applyNumberFormat="1" applyFont="1" applyFill="1" applyBorder="1" applyAlignment="1">
      <alignment horizontal="center" vertical="center"/>
    </xf>
    <xf numFmtId="176" fontId="8" fillId="4" borderId="16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82" fontId="8" fillId="4" borderId="17" xfId="0" applyNumberFormat="1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82" fontId="5" fillId="6" borderId="1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/>
  <colors>
    <mruColors>
      <color rgb="FFFCFCDB"/>
      <color rgb="FFFBF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"/>
  <sheetViews>
    <sheetView showGridLines="0" tabSelected="1" workbookViewId="0">
      <pane xSplit="14" ySplit="5" topLeftCell="O6" activePane="bottomRight" state="frozenSplit"/>
      <selection pane="topRight"/>
      <selection pane="bottomLeft"/>
      <selection pane="bottomRight" activeCell="Z7" sqref="Z7"/>
    </sheetView>
  </sheetViews>
  <sheetFormatPr defaultColWidth="9" defaultRowHeight="24" customHeight="1"/>
  <cols>
    <col min="1" max="1" width="0.42578125" style="1" customWidth="1"/>
    <col min="2" max="2" width="5.7109375" style="2" customWidth="1"/>
    <col min="3" max="4" width="9" style="2"/>
    <col min="5" max="7" width="9.42578125" style="3"/>
    <col min="8" max="8" width="9" style="3"/>
    <col min="9" max="9" width="9.42578125" style="3"/>
    <col min="10" max="13" width="9" style="3"/>
    <col min="14" max="14" width="10.42578125" style="4"/>
    <col min="15" max="15" width="9.42578125" style="3"/>
    <col min="16" max="16" width="10.42578125" style="3" customWidth="1"/>
    <col min="17" max="17" width="10" style="3" customWidth="1"/>
    <col min="18" max="18" width="11" style="3" customWidth="1"/>
    <col min="19" max="20" width="9" style="3"/>
    <col min="21" max="21" width="11.28515625" style="4" customWidth="1"/>
    <col min="22" max="23" width="10.7109375" style="4" customWidth="1"/>
    <col min="24" max="24" width="16" style="5" customWidth="1"/>
    <col min="25" max="16384" width="9" style="2"/>
  </cols>
  <sheetData>
    <row r="1" spans="2:24" ht="53.1" customHeight="1">
      <c r="B1" s="29" t="s">
        <v>5</v>
      </c>
      <c r="C1" s="30"/>
      <c r="D1" s="30"/>
      <c r="E1" s="31"/>
      <c r="F1" s="31"/>
      <c r="G1" s="31"/>
      <c r="H1" s="31"/>
      <c r="I1" s="31"/>
      <c r="J1" s="31"/>
      <c r="K1" s="32" t="s">
        <v>6</v>
      </c>
      <c r="L1" s="32"/>
      <c r="M1" s="32"/>
      <c r="N1" s="33">
        <v>43831</v>
      </c>
      <c r="O1" s="33"/>
      <c r="P1" s="33"/>
      <c r="Q1" s="16"/>
      <c r="R1" s="16"/>
      <c r="S1" s="16"/>
      <c r="T1" s="16"/>
      <c r="U1" s="17"/>
      <c r="V1" s="17"/>
      <c r="W1" s="17"/>
      <c r="X1" s="18"/>
    </row>
    <row r="2" spans="2:24" ht="6" customHeight="1"/>
    <row r="3" spans="2:24" ht="21.95" customHeight="1">
      <c r="B3" s="36" t="s">
        <v>7</v>
      </c>
      <c r="C3" s="37" t="s">
        <v>8</v>
      </c>
      <c r="D3" s="37" t="s">
        <v>0</v>
      </c>
      <c r="E3" s="34" t="s">
        <v>9</v>
      </c>
      <c r="F3" s="34"/>
      <c r="G3" s="34"/>
      <c r="H3" s="34"/>
      <c r="I3" s="34"/>
      <c r="J3" s="34"/>
      <c r="K3" s="34"/>
      <c r="L3" s="34"/>
      <c r="M3" s="34"/>
      <c r="N3" s="34" t="s">
        <v>10</v>
      </c>
      <c r="O3" s="38" t="s">
        <v>11</v>
      </c>
      <c r="P3" s="38" t="s">
        <v>12</v>
      </c>
      <c r="Q3" s="35" t="s">
        <v>13</v>
      </c>
      <c r="R3" s="35"/>
      <c r="S3" s="35"/>
      <c r="T3" s="35"/>
      <c r="U3" s="38" t="s">
        <v>14</v>
      </c>
      <c r="V3" s="35" t="s">
        <v>15</v>
      </c>
      <c r="W3" s="35" t="s">
        <v>16</v>
      </c>
      <c r="X3" s="39" t="s">
        <v>17</v>
      </c>
    </row>
    <row r="4" spans="2:24" ht="21.95" customHeight="1">
      <c r="B4" s="36"/>
      <c r="C4" s="37"/>
      <c r="D4" s="37"/>
      <c r="E4" s="6" t="s">
        <v>18</v>
      </c>
      <c r="F4" s="6" t="s">
        <v>19</v>
      </c>
      <c r="G4" s="6" t="s">
        <v>20</v>
      </c>
      <c r="H4" s="6" t="s">
        <v>21</v>
      </c>
      <c r="I4" s="6" t="s">
        <v>20</v>
      </c>
      <c r="J4" s="6" t="s">
        <v>22</v>
      </c>
      <c r="K4" s="6" t="s">
        <v>23</v>
      </c>
      <c r="L4" s="6" t="s">
        <v>24</v>
      </c>
      <c r="M4" s="6" t="s">
        <v>1</v>
      </c>
      <c r="N4" s="34"/>
      <c r="O4" s="38"/>
      <c r="P4" s="38"/>
      <c r="Q4" s="19" t="s">
        <v>25</v>
      </c>
      <c r="R4" s="19" t="s">
        <v>26</v>
      </c>
      <c r="S4" s="19" t="s">
        <v>2</v>
      </c>
      <c r="T4" s="19" t="s">
        <v>3</v>
      </c>
      <c r="U4" s="38"/>
      <c r="V4" s="35"/>
      <c r="W4" s="35"/>
      <c r="X4" s="39"/>
    </row>
    <row r="5" spans="2:24" ht="24" customHeight="1">
      <c r="B5" s="7">
        <v>1</v>
      </c>
      <c r="C5" s="7" t="s">
        <v>27</v>
      </c>
      <c r="D5" s="7" t="s">
        <v>4</v>
      </c>
      <c r="E5" s="8">
        <v>2500</v>
      </c>
      <c r="F5" s="8">
        <v>1500</v>
      </c>
      <c r="G5" s="8">
        <v>1500</v>
      </c>
      <c r="H5" s="8">
        <v>800</v>
      </c>
      <c r="I5" s="8">
        <v>1800</v>
      </c>
      <c r="J5" s="8">
        <v>300</v>
      </c>
      <c r="K5" s="8">
        <v>600</v>
      </c>
      <c r="L5" s="8">
        <v>300</v>
      </c>
      <c r="M5" s="8">
        <v>100</v>
      </c>
      <c r="N5" s="11">
        <f t="shared" ref="N5:N68" si="0">IF(D5&lt;&gt;"",SUM(E5:M5),"-")</f>
        <v>9400</v>
      </c>
      <c r="O5" s="12">
        <v>5000</v>
      </c>
      <c r="P5" s="13">
        <v>5000</v>
      </c>
      <c r="Q5" s="20">
        <f>O5*(8%+2%+0.2%)</f>
        <v>510.00000000000006</v>
      </c>
      <c r="R5" s="21">
        <f>P5*12%</f>
        <v>600</v>
      </c>
      <c r="S5" s="22">
        <v>0</v>
      </c>
      <c r="T5" s="22">
        <v>0</v>
      </c>
      <c r="U5" s="23">
        <f>IFERROR(N5-Q5-R5-S5-T5,"-")</f>
        <v>8290</v>
      </c>
      <c r="V5" s="24">
        <f>IFERROR(ROUND(MAX((U5-3500)*{0.03,0.1,0.2,0.25,0.3,0.35,0.45}-{0,105,555,1005,2755,5505,13505},0),2),"-")</f>
        <v>403</v>
      </c>
      <c r="W5" s="25">
        <v>500</v>
      </c>
      <c r="X5" s="26">
        <f>IFERROR(U5-V5-W5,"-")</f>
        <v>7387</v>
      </c>
    </row>
    <row r="6" spans="2:24" ht="24" customHeight="1"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1" t="str">
        <f t="shared" si="0"/>
        <v>-</v>
      </c>
      <c r="O6" s="14"/>
      <c r="P6" s="15"/>
      <c r="Q6" s="20">
        <f t="shared" ref="Q6:Q37" si="1">O6*(8%+2%+0.2%)</f>
        <v>0</v>
      </c>
      <c r="R6" s="21">
        <f t="shared" ref="R6:R37" si="2">P6*12%</f>
        <v>0</v>
      </c>
      <c r="S6" s="27"/>
      <c r="T6" s="27"/>
      <c r="U6" s="23" t="str">
        <f t="shared" ref="U6:U37" si="3">IFERROR(N6-Q6-R6-S6-T6,"-")</f>
        <v>-</v>
      </c>
      <c r="V6" s="24" t="str">
        <f>IFERROR(ROUND(MAX((U6-3500)*{0.03,0.1,0.2,0.25,0.3,0.35,0.45}-{0,105,555,1005,2755,5505,13505},0),2),"-")</f>
        <v>-</v>
      </c>
      <c r="W6" s="28"/>
      <c r="X6" s="26" t="str">
        <f t="shared" ref="X6:X37" si="4">IFERROR(U6-V6-W6,"-")</f>
        <v>-</v>
      </c>
    </row>
    <row r="7" spans="2:24" ht="24" customHeight="1"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1" t="str">
        <f t="shared" si="0"/>
        <v>-</v>
      </c>
      <c r="O7" s="14"/>
      <c r="P7" s="15"/>
      <c r="Q7" s="20">
        <f t="shared" si="1"/>
        <v>0</v>
      </c>
      <c r="R7" s="21">
        <f t="shared" si="2"/>
        <v>0</v>
      </c>
      <c r="S7" s="27"/>
      <c r="T7" s="27"/>
      <c r="U7" s="23" t="str">
        <f t="shared" si="3"/>
        <v>-</v>
      </c>
      <c r="V7" s="24" t="str">
        <f>IFERROR(ROUND(MAX((U7-3500)*{0.03,0.1,0.2,0.25,0.3,0.35,0.45}-{0,105,555,1005,2755,5505,13505},0),2),"-")</f>
        <v>-</v>
      </c>
      <c r="W7" s="28"/>
      <c r="X7" s="26" t="str">
        <f t="shared" si="4"/>
        <v>-</v>
      </c>
    </row>
    <row r="8" spans="2:24" ht="24" customHeight="1"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1" t="str">
        <f t="shared" si="0"/>
        <v>-</v>
      </c>
      <c r="O8" s="14"/>
      <c r="P8" s="15"/>
      <c r="Q8" s="20">
        <f t="shared" si="1"/>
        <v>0</v>
      </c>
      <c r="R8" s="21">
        <f t="shared" si="2"/>
        <v>0</v>
      </c>
      <c r="S8" s="27"/>
      <c r="T8" s="27"/>
      <c r="U8" s="23" t="str">
        <f t="shared" si="3"/>
        <v>-</v>
      </c>
      <c r="V8" s="24" t="str">
        <f>IFERROR(ROUND(MAX((U8-3500)*{0.03,0.1,0.2,0.25,0.3,0.35,0.45}-{0,105,555,1005,2755,5505,13505},0),2),"-")</f>
        <v>-</v>
      </c>
      <c r="W8" s="28"/>
      <c r="X8" s="26" t="str">
        <f t="shared" si="4"/>
        <v>-</v>
      </c>
    </row>
    <row r="9" spans="2:24" ht="24" customHeight="1"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1" t="str">
        <f t="shared" si="0"/>
        <v>-</v>
      </c>
      <c r="O9" s="14"/>
      <c r="P9" s="15"/>
      <c r="Q9" s="20">
        <f t="shared" si="1"/>
        <v>0</v>
      </c>
      <c r="R9" s="21">
        <f t="shared" si="2"/>
        <v>0</v>
      </c>
      <c r="S9" s="27"/>
      <c r="T9" s="27"/>
      <c r="U9" s="23" t="str">
        <f t="shared" si="3"/>
        <v>-</v>
      </c>
      <c r="V9" s="24" t="str">
        <f>IFERROR(ROUND(MAX((U9-3500)*{0.03,0.1,0.2,0.25,0.3,0.35,0.45}-{0,105,555,1005,2755,5505,13505},0),2),"-")</f>
        <v>-</v>
      </c>
      <c r="W9" s="28"/>
      <c r="X9" s="26" t="str">
        <f t="shared" si="4"/>
        <v>-</v>
      </c>
    </row>
    <row r="10" spans="2:24" ht="24" customHeight="1"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1" t="str">
        <f t="shared" si="0"/>
        <v>-</v>
      </c>
      <c r="O10" s="14"/>
      <c r="P10" s="15"/>
      <c r="Q10" s="20">
        <f t="shared" si="1"/>
        <v>0</v>
      </c>
      <c r="R10" s="21">
        <f t="shared" si="2"/>
        <v>0</v>
      </c>
      <c r="S10" s="27"/>
      <c r="T10" s="27"/>
      <c r="U10" s="23" t="str">
        <f t="shared" si="3"/>
        <v>-</v>
      </c>
      <c r="V10" s="24" t="str">
        <f>IFERROR(ROUND(MAX((U10-3500)*{0.03,0.1,0.2,0.25,0.3,0.35,0.45}-{0,105,555,1005,2755,5505,13505},0),2),"-")</f>
        <v>-</v>
      </c>
      <c r="W10" s="28"/>
      <c r="X10" s="26" t="str">
        <f t="shared" si="4"/>
        <v>-</v>
      </c>
    </row>
    <row r="11" spans="2:24" ht="24" customHeight="1"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1" t="str">
        <f t="shared" si="0"/>
        <v>-</v>
      </c>
      <c r="O11" s="14"/>
      <c r="P11" s="15"/>
      <c r="Q11" s="20">
        <f t="shared" si="1"/>
        <v>0</v>
      </c>
      <c r="R11" s="21">
        <f t="shared" si="2"/>
        <v>0</v>
      </c>
      <c r="S11" s="27"/>
      <c r="T11" s="27"/>
      <c r="U11" s="23" t="str">
        <f t="shared" si="3"/>
        <v>-</v>
      </c>
      <c r="V11" s="24" t="str">
        <f>IFERROR(ROUND(MAX((U11-3500)*{0.03,0.1,0.2,0.25,0.3,0.35,0.45}-{0,105,555,1005,2755,5505,13505},0),2),"-")</f>
        <v>-</v>
      </c>
      <c r="W11" s="28"/>
      <c r="X11" s="26" t="str">
        <f t="shared" si="4"/>
        <v>-</v>
      </c>
    </row>
    <row r="12" spans="2:24" ht="24" customHeight="1"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1" t="str">
        <f t="shared" si="0"/>
        <v>-</v>
      </c>
      <c r="O12" s="14"/>
      <c r="P12" s="15"/>
      <c r="Q12" s="20">
        <f t="shared" si="1"/>
        <v>0</v>
      </c>
      <c r="R12" s="21">
        <f t="shared" si="2"/>
        <v>0</v>
      </c>
      <c r="S12" s="27"/>
      <c r="T12" s="27"/>
      <c r="U12" s="23" t="str">
        <f t="shared" si="3"/>
        <v>-</v>
      </c>
      <c r="V12" s="24" t="str">
        <f>IFERROR(ROUND(MAX((U12-3500)*{0.03,0.1,0.2,0.25,0.3,0.35,0.45}-{0,105,555,1005,2755,5505,13505},0),2),"-")</f>
        <v>-</v>
      </c>
      <c r="W12" s="28"/>
      <c r="X12" s="26" t="str">
        <f t="shared" si="4"/>
        <v>-</v>
      </c>
    </row>
    <row r="13" spans="2:24" ht="24" customHeight="1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1" t="str">
        <f t="shared" si="0"/>
        <v>-</v>
      </c>
      <c r="O13" s="14"/>
      <c r="P13" s="15"/>
      <c r="Q13" s="20">
        <f t="shared" si="1"/>
        <v>0</v>
      </c>
      <c r="R13" s="21">
        <f t="shared" si="2"/>
        <v>0</v>
      </c>
      <c r="S13" s="27"/>
      <c r="T13" s="27"/>
      <c r="U13" s="23" t="str">
        <f t="shared" si="3"/>
        <v>-</v>
      </c>
      <c r="V13" s="24" t="str">
        <f>IFERROR(ROUND(MAX((U13-3500)*{0.03,0.1,0.2,0.25,0.3,0.35,0.45}-{0,105,555,1005,2755,5505,13505},0),2),"-")</f>
        <v>-</v>
      </c>
      <c r="W13" s="28"/>
      <c r="X13" s="26" t="str">
        <f t="shared" si="4"/>
        <v>-</v>
      </c>
    </row>
    <row r="14" spans="2:24" ht="24" customHeight="1"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1" t="str">
        <f t="shared" si="0"/>
        <v>-</v>
      </c>
      <c r="O14" s="14"/>
      <c r="P14" s="15"/>
      <c r="Q14" s="20">
        <f t="shared" si="1"/>
        <v>0</v>
      </c>
      <c r="R14" s="21">
        <f t="shared" si="2"/>
        <v>0</v>
      </c>
      <c r="S14" s="27"/>
      <c r="T14" s="27"/>
      <c r="U14" s="23" t="str">
        <f t="shared" si="3"/>
        <v>-</v>
      </c>
      <c r="V14" s="24" t="str">
        <f>IFERROR(ROUND(MAX((U14-3500)*{0.03,0.1,0.2,0.25,0.3,0.35,0.45}-{0,105,555,1005,2755,5505,13505},0),2),"-")</f>
        <v>-</v>
      </c>
      <c r="W14" s="28"/>
      <c r="X14" s="26" t="str">
        <f t="shared" si="4"/>
        <v>-</v>
      </c>
    </row>
    <row r="15" spans="2:24" ht="24" customHeight="1"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1" t="str">
        <f t="shared" si="0"/>
        <v>-</v>
      </c>
      <c r="O15" s="14"/>
      <c r="P15" s="15"/>
      <c r="Q15" s="20">
        <f t="shared" si="1"/>
        <v>0</v>
      </c>
      <c r="R15" s="21">
        <f t="shared" si="2"/>
        <v>0</v>
      </c>
      <c r="S15" s="27"/>
      <c r="T15" s="27"/>
      <c r="U15" s="23" t="str">
        <f t="shared" si="3"/>
        <v>-</v>
      </c>
      <c r="V15" s="24" t="str">
        <f>IFERROR(ROUND(MAX((U15-3500)*{0.03,0.1,0.2,0.25,0.3,0.35,0.45}-{0,105,555,1005,2755,5505,13505},0),2),"-")</f>
        <v>-</v>
      </c>
      <c r="W15" s="28"/>
      <c r="X15" s="26" t="str">
        <f t="shared" si="4"/>
        <v>-</v>
      </c>
    </row>
    <row r="16" spans="2:24" ht="24" customHeight="1"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1" t="str">
        <f t="shared" si="0"/>
        <v>-</v>
      </c>
      <c r="O16" s="14"/>
      <c r="P16" s="15"/>
      <c r="Q16" s="20">
        <f t="shared" si="1"/>
        <v>0</v>
      </c>
      <c r="R16" s="21">
        <f t="shared" si="2"/>
        <v>0</v>
      </c>
      <c r="S16" s="27"/>
      <c r="T16" s="27"/>
      <c r="U16" s="23" t="str">
        <f t="shared" si="3"/>
        <v>-</v>
      </c>
      <c r="V16" s="24" t="str">
        <f>IFERROR(ROUND(MAX((U16-3500)*{0.03,0.1,0.2,0.25,0.3,0.35,0.45}-{0,105,555,1005,2755,5505,13505},0),2),"-")</f>
        <v>-</v>
      </c>
      <c r="W16" s="28"/>
      <c r="X16" s="26" t="str">
        <f t="shared" si="4"/>
        <v>-</v>
      </c>
    </row>
    <row r="17" spans="2:24" ht="24" customHeight="1"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1" t="str">
        <f t="shared" si="0"/>
        <v>-</v>
      </c>
      <c r="O17" s="14"/>
      <c r="P17" s="15"/>
      <c r="Q17" s="20">
        <f t="shared" si="1"/>
        <v>0</v>
      </c>
      <c r="R17" s="21">
        <f t="shared" si="2"/>
        <v>0</v>
      </c>
      <c r="S17" s="27"/>
      <c r="T17" s="27"/>
      <c r="U17" s="23" t="str">
        <f t="shared" si="3"/>
        <v>-</v>
      </c>
      <c r="V17" s="24" t="str">
        <f>IFERROR(ROUND(MAX((U17-3500)*{0.03,0.1,0.2,0.25,0.3,0.35,0.45}-{0,105,555,1005,2755,5505,13505},0),2),"-")</f>
        <v>-</v>
      </c>
      <c r="W17" s="28"/>
      <c r="X17" s="26" t="str">
        <f t="shared" si="4"/>
        <v>-</v>
      </c>
    </row>
    <row r="18" spans="2:24" ht="24" customHeight="1"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1" t="str">
        <f t="shared" si="0"/>
        <v>-</v>
      </c>
      <c r="O18" s="14"/>
      <c r="P18" s="15"/>
      <c r="Q18" s="20">
        <f t="shared" si="1"/>
        <v>0</v>
      </c>
      <c r="R18" s="21">
        <f t="shared" si="2"/>
        <v>0</v>
      </c>
      <c r="S18" s="27"/>
      <c r="T18" s="27"/>
      <c r="U18" s="23" t="str">
        <f t="shared" si="3"/>
        <v>-</v>
      </c>
      <c r="V18" s="24" t="str">
        <f>IFERROR(ROUND(MAX((U18-3500)*{0.03,0.1,0.2,0.25,0.3,0.35,0.45}-{0,105,555,1005,2755,5505,13505},0),2),"-")</f>
        <v>-</v>
      </c>
      <c r="W18" s="28"/>
      <c r="X18" s="26" t="str">
        <f t="shared" si="4"/>
        <v>-</v>
      </c>
    </row>
    <row r="19" spans="2:24" ht="24" customHeight="1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1" t="str">
        <f t="shared" si="0"/>
        <v>-</v>
      </c>
      <c r="O19" s="14"/>
      <c r="P19" s="15"/>
      <c r="Q19" s="20">
        <f t="shared" si="1"/>
        <v>0</v>
      </c>
      <c r="R19" s="21">
        <f t="shared" si="2"/>
        <v>0</v>
      </c>
      <c r="S19" s="27"/>
      <c r="T19" s="27"/>
      <c r="U19" s="23" t="str">
        <f t="shared" si="3"/>
        <v>-</v>
      </c>
      <c r="V19" s="24" t="str">
        <f>IFERROR(ROUND(MAX((U19-3500)*{0.03,0.1,0.2,0.25,0.3,0.35,0.45}-{0,105,555,1005,2755,5505,13505},0),2),"-")</f>
        <v>-</v>
      </c>
      <c r="W19" s="28"/>
      <c r="X19" s="26" t="str">
        <f t="shared" si="4"/>
        <v>-</v>
      </c>
    </row>
    <row r="20" spans="2:24" ht="24" customHeight="1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1" t="str">
        <f t="shared" si="0"/>
        <v>-</v>
      </c>
      <c r="O20" s="14"/>
      <c r="P20" s="15"/>
      <c r="Q20" s="20">
        <f t="shared" si="1"/>
        <v>0</v>
      </c>
      <c r="R20" s="21">
        <f t="shared" si="2"/>
        <v>0</v>
      </c>
      <c r="S20" s="27"/>
      <c r="T20" s="27"/>
      <c r="U20" s="23" t="str">
        <f t="shared" si="3"/>
        <v>-</v>
      </c>
      <c r="V20" s="24" t="str">
        <f>IFERROR(ROUND(MAX((U20-3500)*{0.03,0.1,0.2,0.25,0.3,0.35,0.45}-{0,105,555,1005,2755,5505,13505},0),2),"-")</f>
        <v>-</v>
      </c>
      <c r="W20" s="28"/>
      <c r="X20" s="26" t="str">
        <f t="shared" si="4"/>
        <v>-</v>
      </c>
    </row>
    <row r="21" spans="2:24" ht="24" customHeight="1"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1" t="str">
        <f t="shared" si="0"/>
        <v>-</v>
      </c>
      <c r="O21" s="14"/>
      <c r="P21" s="15"/>
      <c r="Q21" s="20">
        <f t="shared" si="1"/>
        <v>0</v>
      </c>
      <c r="R21" s="21">
        <f t="shared" si="2"/>
        <v>0</v>
      </c>
      <c r="S21" s="27"/>
      <c r="T21" s="27"/>
      <c r="U21" s="23" t="str">
        <f t="shared" si="3"/>
        <v>-</v>
      </c>
      <c r="V21" s="24" t="str">
        <f>IFERROR(ROUND(MAX((U21-3500)*{0.03,0.1,0.2,0.25,0.3,0.35,0.45}-{0,105,555,1005,2755,5505,13505},0),2),"-")</f>
        <v>-</v>
      </c>
      <c r="W21" s="28"/>
      <c r="X21" s="26" t="str">
        <f t="shared" si="4"/>
        <v>-</v>
      </c>
    </row>
    <row r="22" spans="2:24" ht="24" customHeight="1"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1" t="str">
        <f t="shared" si="0"/>
        <v>-</v>
      </c>
      <c r="O22" s="14"/>
      <c r="P22" s="15"/>
      <c r="Q22" s="20">
        <f t="shared" si="1"/>
        <v>0</v>
      </c>
      <c r="R22" s="21">
        <f t="shared" si="2"/>
        <v>0</v>
      </c>
      <c r="S22" s="27"/>
      <c r="T22" s="27"/>
      <c r="U22" s="23" t="str">
        <f t="shared" si="3"/>
        <v>-</v>
      </c>
      <c r="V22" s="24" t="str">
        <f>IFERROR(ROUND(MAX((U22-3500)*{0.03,0.1,0.2,0.25,0.3,0.35,0.45}-{0,105,555,1005,2755,5505,13505},0),2),"-")</f>
        <v>-</v>
      </c>
      <c r="W22" s="28"/>
      <c r="X22" s="26" t="str">
        <f t="shared" si="4"/>
        <v>-</v>
      </c>
    </row>
    <row r="23" spans="2:24" ht="24" customHeight="1"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1" t="str">
        <f t="shared" si="0"/>
        <v>-</v>
      </c>
      <c r="O23" s="14"/>
      <c r="P23" s="15"/>
      <c r="Q23" s="20">
        <f t="shared" si="1"/>
        <v>0</v>
      </c>
      <c r="R23" s="21">
        <f t="shared" si="2"/>
        <v>0</v>
      </c>
      <c r="S23" s="27"/>
      <c r="T23" s="27"/>
      <c r="U23" s="23" t="str">
        <f t="shared" si="3"/>
        <v>-</v>
      </c>
      <c r="V23" s="24" t="str">
        <f>IFERROR(ROUND(MAX((U23-3500)*{0.03,0.1,0.2,0.25,0.3,0.35,0.45}-{0,105,555,1005,2755,5505,13505},0),2),"-")</f>
        <v>-</v>
      </c>
      <c r="W23" s="28"/>
      <c r="X23" s="26" t="str">
        <f t="shared" si="4"/>
        <v>-</v>
      </c>
    </row>
    <row r="24" spans="2:24" ht="24" customHeight="1"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1" t="str">
        <f t="shared" si="0"/>
        <v>-</v>
      </c>
      <c r="O24" s="14"/>
      <c r="P24" s="15"/>
      <c r="Q24" s="20">
        <f t="shared" si="1"/>
        <v>0</v>
      </c>
      <c r="R24" s="21">
        <f t="shared" si="2"/>
        <v>0</v>
      </c>
      <c r="S24" s="27"/>
      <c r="T24" s="27"/>
      <c r="U24" s="23" t="str">
        <f t="shared" si="3"/>
        <v>-</v>
      </c>
      <c r="V24" s="24" t="str">
        <f>IFERROR(ROUND(MAX((U24-3500)*{0.03,0.1,0.2,0.25,0.3,0.35,0.45}-{0,105,555,1005,2755,5505,13505},0),2),"-")</f>
        <v>-</v>
      </c>
      <c r="W24" s="28"/>
      <c r="X24" s="26" t="str">
        <f t="shared" si="4"/>
        <v>-</v>
      </c>
    </row>
    <row r="25" spans="2:24" ht="24" customHeight="1"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1" t="str">
        <f t="shared" si="0"/>
        <v>-</v>
      </c>
      <c r="O25" s="14"/>
      <c r="P25" s="15"/>
      <c r="Q25" s="20">
        <f t="shared" si="1"/>
        <v>0</v>
      </c>
      <c r="R25" s="21">
        <f t="shared" si="2"/>
        <v>0</v>
      </c>
      <c r="S25" s="27"/>
      <c r="T25" s="27"/>
      <c r="U25" s="23" t="str">
        <f t="shared" si="3"/>
        <v>-</v>
      </c>
      <c r="V25" s="24" t="str">
        <f>IFERROR(ROUND(MAX((U25-3500)*{0.03,0.1,0.2,0.25,0.3,0.35,0.45}-{0,105,555,1005,2755,5505,13505},0),2),"-")</f>
        <v>-</v>
      </c>
      <c r="W25" s="28"/>
      <c r="X25" s="26" t="str">
        <f t="shared" si="4"/>
        <v>-</v>
      </c>
    </row>
    <row r="26" spans="2:24" ht="24" customHeight="1"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1" t="str">
        <f t="shared" si="0"/>
        <v>-</v>
      </c>
      <c r="O26" s="14"/>
      <c r="P26" s="15"/>
      <c r="Q26" s="20">
        <f t="shared" si="1"/>
        <v>0</v>
      </c>
      <c r="R26" s="21">
        <f t="shared" si="2"/>
        <v>0</v>
      </c>
      <c r="S26" s="27"/>
      <c r="T26" s="27"/>
      <c r="U26" s="23" t="str">
        <f t="shared" si="3"/>
        <v>-</v>
      </c>
      <c r="V26" s="24" t="str">
        <f>IFERROR(ROUND(MAX((U26-3500)*{0.03,0.1,0.2,0.25,0.3,0.35,0.45}-{0,105,555,1005,2755,5505,13505},0),2),"-")</f>
        <v>-</v>
      </c>
      <c r="W26" s="28"/>
      <c r="X26" s="26" t="str">
        <f t="shared" si="4"/>
        <v>-</v>
      </c>
    </row>
    <row r="27" spans="2:24" ht="24" customHeight="1"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1" t="str">
        <f t="shared" si="0"/>
        <v>-</v>
      </c>
      <c r="O27" s="14"/>
      <c r="P27" s="15"/>
      <c r="Q27" s="20">
        <f t="shared" si="1"/>
        <v>0</v>
      </c>
      <c r="R27" s="21">
        <f t="shared" si="2"/>
        <v>0</v>
      </c>
      <c r="S27" s="27"/>
      <c r="T27" s="27"/>
      <c r="U27" s="23" t="str">
        <f t="shared" si="3"/>
        <v>-</v>
      </c>
      <c r="V27" s="24" t="str">
        <f>IFERROR(ROUND(MAX((U27-3500)*{0.03,0.1,0.2,0.25,0.3,0.35,0.45}-{0,105,555,1005,2755,5505,13505},0),2),"-")</f>
        <v>-</v>
      </c>
      <c r="W27" s="28"/>
      <c r="X27" s="26" t="str">
        <f t="shared" si="4"/>
        <v>-</v>
      </c>
    </row>
    <row r="28" spans="2:24" ht="24" customHeight="1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1" t="str">
        <f t="shared" si="0"/>
        <v>-</v>
      </c>
      <c r="O28" s="14"/>
      <c r="P28" s="15"/>
      <c r="Q28" s="20">
        <f t="shared" si="1"/>
        <v>0</v>
      </c>
      <c r="R28" s="21">
        <f t="shared" si="2"/>
        <v>0</v>
      </c>
      <c r="S28" s="27"/>
      <c r="T28" s="27"/>
      <c r="U28" s="23" t="str">
        <f t="shared" si="3"/>
        <v>-</v>
      </c>
      <c r="V28" s="24" t="str">
        <f>IFERROR(ROUND(MAX((U28-3500)*{0.03,0.1,0.2,0.25,0.3,0.35,0.45}-{0,105,555,1005,2755,5505,13505},0),2),"-")</f>
        <v>-</v>
      </c>
      <c r="W28" s="28"/>
      <c r="X28" s="26" t="str">
        <f t="shared" si="4"/>
        <v>-</v>
      </c>
    </row>
    <row r="29" spans="2:24" ht="24" customHeight="1"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1" t="str">
        <f t="shared" si="0"/>
        <v>-</v>
      </c>
      <c r="O29" s="14"/>
      <c r="P29" s="15"/>
      <c r="Q29" s="20">
        <f t="shared" si="1"/>
        <v>0</v>
      </c>
      <c r="R29" s="21">
        <f t="shared" si="2"/>
        <v>0</v>
      </c>
      <c r="S29" s="27"/>
      <c r="T29" s="27"/>
      <c r="U29" s="23" t="str">
        <f t="shared" si="3"/>
        <v>-</v>
      </c>
      <c r="V29" s="24" t="str">
        <f>IFERROR(ROUND(MAX((U29-3500)*{0.03,0.1,0.2,0.25,0.3,0.35,0.45}-{0,105,555,1005,2755,5505,13505},0),2),"-")</f>
        <v>-</v>
      </c>
      <c r="W29" s="28"/>
      <c r="X29" s="26" t="str">
        <f t="shared" si="4"/>
        <v>-</v>
      </c>
    </row>
    <row r="30" spans="2:24" ht="24" customHeight="1"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1" t="str">
        <f t="shared" si="0"/>
        <v>-</v>
      </c>
      <c r="O30" s="14"/>
      <c r="P30" s="15"/>
      <c r="Q30" s="20">
        <f t="shared" si="1"/>
        <v>0</v>
      </c>
      <c r="R30" s="21">
        <f t="shared" si="2"/>
        <v>0</v>
      </c>
      <c r="S30" s="27"/>
      <c r="T30" s="27"/>
      <c r="U30" s="23" t="str">
        <f t="shared" si="3"/>
        <v>-</v>
      </c>
      <c r="V30" s="24" t="str">
        <f>IFERROR(ROUND(MAX((U30-3500)*{0.03,0.1,0.2,0.25,0.3,0.35,0.45}-{0,105,555,1005,2755,5505,13505},0),2),"-")</f>
        <v>-</v>
      </c>
      <c r="W30" s="28"/>
      <c r="X30" s="26" t="str">
        <f t="shared" si="4"/>
        <v>-</v>
      </c>
    </row>
    <row r="31" spans="2:24" ht="24" customHeight="1"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1" t="str">
        <f t="shared" si="0"/>
        <v>-</v>
      </c>
      <c r="O31" s="14"/>
      <c r="P31" s="15"/>
      <c r="Q31" s="20">
        <f t="shared" si="1"/>
        <v>0</v>
      </c>
      <c r="R31" s="21">
        <f t="shared" si="2"/>
        <v>0</v>
      </c>
      <c r="S31" s="27"/>
      <c r="T31" s="27"/>
      <c r="U31" s="23" t="str">
        <f t="shared" si="3"/>
        <v>-</v>
      </c>
      <c r="V31" s="24" t="str">
        <f>IFERROR(ROUND(MAX((U31-3500)*{0.03,0.1,0.2,0.25,0.3,0.35,0.45}-{0,105,555,1005,2755,5505,13505},0),2),"-")</f>
        <v>-</v>
      </c>
      <c r="W31" s="28"/>
      <c r="X31" s="26" t="str">
        <f t="shared" si="4"/>
        <v>-</v>
      </c>
    </row>
    <row r="32" spans="2:24" ht="24" customHeight="1"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1" t="str">
        <f t="shared" si="0"/>
        <v>-</v>
      </c>
      <c r="O32" s="14"/>
      <c r="P32" s="15"/>
      <c r="Q32" s="20">
        <f t="shared" si="1"/>
        <v>0</v>
      </c>
      <c r="R32" s="21">
        <f t="shared" si="2"/>
        <v>0</v>
      </c>
      <c r="S32" s="27"/>
      <c r="T32" s="27"/>
      <c r="U32" s="23" t="str">
        <f t="shared" si="3"/>
        <v>-</v>
      </c>
      <c r="V32" s="24" t="str">
        <f>IFERROR(ROUND(MAX((U32-3500)*{0.03,0.1,0.2,0.25,0.3,0.35,0.45}-{0,105,555,1005,2755,5505,13505},0),2),"-")</f>
        <v>-</v>
      </c>
      <c r="W32" s="28"/>
      <c r="X32" s="26" t="str">
        <f t="shared" si="4"/>
        <v>-</v>
      </c>
    </row>
    <row r="33" spans="2:24" ht="24" customHeight="1"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1" t="str">
        <f t="shared" si="0"/>
        <v>-</v>
      </c>
      <c r="O33" s="14"/>
      <c r="P33" s="15"/>
      <c r="Q33" s="20">
        <f t="shared" si="1"/>
        <v>0</v>
      </c>
      <c r="R33" s="21">
        <f t="shared" si="2"/>
        <v>0</v>
      </c>
      <c r="S33" s="27"/>
      <c r="T33" s="27"/>
      <c r="U33" s="23" t="str">
        <f t="shared" si="3"/>
        <v>-</v>
      </c>
      <c r="V33" s="24" t="str">
        <f>IFERROR(ROUND(MAX((U33-3500)*{0.03,0.1,0.2,0.25,0.3,0.35,0.45}-{0,105,555,1005,2755,5505,13505},0),2),"-")</f>
        <v>-</v>
      </c>
      <c r="W33" s="28"/>
      <c r="X33" s="26" t="str">
        <f t="shared" si="4"/>
        <v>-</v>
      </c>
    </row>
    <row r="34" spans="2:24" ht="24" customHeight="1"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1" t="str">
        <f t="shared" si="0"/>
        <v>-</v>
      </c>
      <c r="O34" s="14"/>
      <c r="P34" s="15"/>
      <c r="Q34" s="20">
        <f t="shared" si="1"/>
        <v>0</v>
      </c>
      <c r="R34" s="21">
        <f t="shared" si="2"/>
        <v>0</v>
      </c>
      <c r="S34" s="27"/>
      <c r="T34" s="27"/>
      <c r="U34" s="23" t="str">
        <f t="shared" si="3"/>
        <v>-</v>
      </c>
      <c r="V34" s="24" t="str">
        <f>IFERROR(ROUND(MAX((U34-3500)*{0.03,0.1,0.2,0.25,0.3,0.35,0.45}-{0,105,555,1005,2755,5505,13505},0),2),"-")</f>
        <v>-</v>
      </c>
      <c r="W34" s="28"/>
      <c r="X34" s="26" t="str">
        <f t="shared" si="4"/>
        <v>-</v>
      </c>
    </row>
    <row r="35" spans="2:24" ht="24" customHeight="1"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1" t="str">
        <f t="shared" si="0"/>
        <v>-</v>
      </c>
      <c r="O35" s="14"/>
      <c r="P35" s="15"/>
      <c r="Q35" s="20">
        <f t="shared" si="1"/>
        <v>0</v>
      </c>
      <c r="R35" s="21">
        <f t="shared" si="2"/>
        <v>0</v>
      </c>
      <c r="S35" s="27"/>
      <c r="T35" s="27"/>
      <c r="U35" s="23" t="str">
        <f t="shared" si="3"/>
        <v>-</v>
      </c>
      <c r="V35" s="24" t="str">
        <f>IFERROR(ROUND(MAX((U35-3500)*{0.03,0.1,0.2,0.25,0.3,0.35,0.45}-{0,105,555,1005,2755,5505,13505},0),2),"-")</f>
        <v>-</v>
      </c>
      <c r="W35" s="28"/>
      <c r="X35" s="26" t="str">
        <f t="shared" si="4"/>
        <v>-</v>
      </c>
    </row>
    <row r="36" spans="2:24" ht="24" customHeight="1"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1" t="str">
        <f t="shared" si="0"/>
        <v>-</v>
      </c>
      <c r="O36" s="14"/>
      <c r="P36" s="15"/>
      <c r="Q36" s="20">
        <f t="shared" si="1"/>
        <v>0</v>
      </c>
      <c r="R36" s="21">
        <f t="shared" si="2"/>
        <v>0</v>
      </c>
      <c r="S36" s="27"/>
      <c r="T36" s="27"/>
      <c r="U36" s="23" t="str">
        <f t="shared" si="3"/>
        <v>-</v>
      </c>
      <c r="V36" s="24" t="str">
        <f>IFERROR(ROUND(MAX((U36-3500)*{0.03,0.1,0.2,0.25,0.3,0.35,0.45}-{0,105,555,1005,2755,5505,13505},0),2),"-")</f>
        <v>-</v>
      </c>
      <c r="W36" s="28"/>
      <c r="X36" s="26" t="str">
        <f t="shared" si="4"/>
        <v>-</v>
      </c>
    </row>
    <row r="37" spans="2:24" ht="24" customHeight="1"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1" t="str">
        <f t="shared" si="0"/>
        <v>-</v>
      </c>
      <c r="O37" s="14"/>
      <c r="P37" s="15"/>
      <c r="Q37" s="20">
        <f t="shared" si="1"/>
        <v>0</v>
      </c>
      <c r="R37" s="21">
        <f t="shared" si="2"/>
        <v>0</v>
      </c>
      <c r="S37" s="27"/>
      <c r="T37" s="27"/>
      <c r="U37" s="23" t="str">
        <f t="shared" si="3"/>
        <v>-</v>
      </c>
      <c r="V37" s="24" t="str">
        <f>IFERROR(ROUND(MAX((U37-3500)*{0.03,0.1,0.2,0.25,0.3,0.35,0.45}-{0,105,555,1005,2755,5505,13505},0),2),"-")</f>
        <v>-</v>
      </c>
      <c r="W37" s="28"/>
      <c r="X37" s="26" t="str">
        <f t="shared" si="4"/>
        <v>-</v>
      </c>
    </row>
    <row r="38" spans="2:24" ht="24" customHeight="1"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1" t="str">
        <f t="shared" si="0"/>
        <v>-</v>
      </c>
      <c r="O38" s="14"/>
      <c r="P38" s="15"/>
      <c r="Q38" s="20">
        <f t="shared" ref="Q38:Q69" si="5">O38*(8%+2%+0.2%)</f>
        <v>0</v>
      </c>
      <c r="R38" s="21">
        <f t="shared" ref="R38:R69" si="6">P38*12%</f>
        <v>0</v>
      </c>
      <c r="S38" s="27"/>
      <c r="T38" s="27"/>
      <c r="U38" s="23" t="str">
        <f t="shared" ref="U38:U69" si="7">IFERROR(N38-Q38-R38-S38-T38,"-")</f>
        <v>-</v>
      </c>
      <c r="V38" s="24" t="str">
        <f>IFERROR(ROUND(MAX((U38-3500)*{0.03,0.1,0.2,0.25,0.3,0.35,0.45}-{0,105,555,1005,2755,5505,13505},0),2),"-")</f>
        <v>-</v>
      </c>
      <c r="W38" s="28"/>
      <c r="X38" s="26" t="str">
        <f t="shared" ref="X38:X69" si="8">IFERROR(U38-V38-W38,"-")</f>
        <v>-</v>
      </c>
    </row>
    <row r="39" spans="2:24" ht="24" customHeight="1"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1" t="str">
        <f t="shared" si="0"/>
        <v>-</v>
      </c>
      <c r="O39" s="14"/>
      <c r="P39" s="15"/>
      <c r="Q39" s="20">
        <f t="shared" si="5"/>
        <v>0</v>
      </c>
      <c r="R39" s="21">
        <f t="shared" si="6"/>
        <v>0</v>
      </c>
      <c r="S39" s="27"/>
      <c r="T39" s="27"/>
      <c r="U39" s="23" t="str">
        <f t="shared" si="7"/>
        <v>-</v>
      </c>
      <c r="V39" s="24" t="str">
        <f>IFERROR(ROUND(MAX((U39-3500)*{0.03,0.1,0.2,0.25,0.3,0.35,0.45}-{0,105,555,1005,2755,5505,13505},0),2),"-")</f>
        <v>-</v>
      </c>
      <c r="W39" s="28"/>
      <c r="X39" s="26" t="str">
        <f t="shared" si="8"/>
        <v>-</v>
      </c>
    </row>
    <row r="40" spans="2:24" ht="24" customHeight="1"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1" t="str">
        <f t="shared" si="0"/>
        <v>-</v>
      </c>
      <c r="O40" s="14"/>
      <c r="P40" s="15"/>
      <c r="Q40" s="20">
        <f t="shared" si="5"/>
        <v>0</v>
      </c>
      <c r="R40" s="21">
        <f t="shared" si="6"/>
        <v>0</v>
      </c>
      <c r="S40" s="27"/>
      <c r="T40" s="27"/>
      <c r="U40" s="23" t="str">
        <f t="shared" si="7"/>
        <v>-</v>
      </c>
      <c r="V40" s="24" t="str">
        <f>IFERROR(ROUND(MAX((U40-3500)*{0.03,0.1,0.2,0.25,0.3,0.35,0.45}-{0,105,555,1005,2755,5505,13505},0),2),"-")</f>
        <v>-</v>
      </c>
      <c r="W40" s="28"/>
      <c r="X40" s="26" t="str">
        <f t="shared" si="8"/>
        <v>-</v>
      </c>
    </row>
    <row r="41" spans="2:24" ht="24" customHeight="1"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1" t="str">
        <f t="shared" si="0"/>
        <v>-</v>
      </c>
      <c r="O41" s="14"/>
      <c r="P41" s="15"/>
      <c r="Q41" s="20">
        <f t="shared" si="5"/>
        <v>0</v>
      </c>
      <c r="R41" s="21">
        <f t="shared" si="6"/>
        <v>0</v>
      </c>
      <c r="S41" s="27"/>
      <c r="T41" s="27"/>
      <c r="U41" s="23" t="str">
        <f t="shared" si="7"/>
        <v>-</v>
      </c>
      <c r="V41" s="24" t="str">
        <f>IFERROR(ROUND(MAX((U41-3500)*{0.03,0.1,0.2,0.25,0.3,0.35,0.45}-{0,105,555,1005,2755,5505,13505},0),2),"-")</f>
        <v>-</v>
      </c>
      <c r="W41" s="28"/>
      <c r="X41" s="26" t="str">
        <f t="shared" si="8"/>
        <v>-</v>
      </c>
    </row>
    <row r="42" spans="2:24" ht="24" customHeight="1"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1" t="str">
        <f t="shared" si="0"/>
        <v>-</v>
      </c>
      <c r="O42" s="14"/>
      <c r="P42" s="15"/>
      <c r="Q42" s="20">
        <f t="shared" si="5"/>
        <v>0</v>
      </c>
      <c r="R42" s="21">
        <f t="shared" si="6"/>
        <v>0</v>
      </c>
      <c r="S42" s="27"/>
      <c r="T42" s="27"/>
      <c r="U42" s="23" t="str">
        <f t="shared" si="7"/>
        <v>-</v>
      </c>
      <c r="V42" s="24" t="str">
        <f>IFERROR(ROUND(MAX((U42-3500)*{0.03,0.1,0.2,0.25,0.3,0.35,0.45}-{0,105,555,1005,2755,5505,13505},0),2),"-")</f>
        <v>-</v>
      </c>
      <c r="W42" s="28"/>
      <c r="X42" s="26" t="str">
        <f t="shared" si="8"/>
        <v>-</v>
      </c>
    </row>
    <row r="43" spans="2:24" ht="24" customHeight="1"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1" t="str">
        <f t="shared" si="0"/>
        <v>-</v>
      </c>
      <c r="O43" s="14"/>
      <c r="P43" s="15"/>
      <c r="Q43" s="20">
        <f t="shared" si="5"/>
        <v>0</v>
      </c>
      <c r="R43" s="21">
        <f t="shared" si="6"/>
        <v>0</v>
      </c>
      <c r="S43" s="27"/>
      <c r="T43" s="27"/>
      <c r="U43" s="23" t="str">
        <f t="shared" si="7"/>
        <v>-</v>
      </c>
      <c r="V43" s="24" t="str">
        <f>IFERROR(ROUND(MAX((U43-3500)*{0.03,0.1,0.2,0.25,0.3,0.35,0.45}-{0,105,555,1005,2755,5505,13505},0),2),"-")</f>
        <v>-</v>
      </c>
      <c r="W43" s="28"/>
      <c r="X43" s="26" t="str">
        <f t="shared" si="8"/>
        <v>-</v>
      </c>
    </row>
    <row r="44" spans="2:24" ht="24" customHeight="1"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1" t="str">
        <f t="shared" si="0"/>
        <v>-</v>
      </c>
      <c r="O44" s="14"/>
      <c r="P44" s="15"/>
      <c r="Q44" s="20">
        <f t="shared" si="5"/>
        <v>0</v>
      </c>
      <c r="R44" s="21">
        <f t="shared" si="6"/>
        <v>0</v>
      </c>
      <c r="S44" s="27"/>
      <c r="T44" s="27"/>
      <c r="U44" s="23" t="str">
        <f t="shared" si="7"/>
        <v>-</v>
      </c>
      <c r="V44" s="24" t="str">
        <f>IFERROR(ROUND(MAX((U44-3500)*{0.03,0.1,0.2,0.25,0.3,0.35,0.45}-{0,105,555,1005,2755,5505,13505},0),2),"-")</f>
        <v>-</v>
      </c>
      <c r="W44" s="28"/>
      <c r="X44" s="26" t="str">
        <f t="shared" si="8"/>
        <v>-</v>
      </c>
    </row>
    <row r="45" spans="2:24" ht="24" customHeight="1"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1" t="str">
        <f t="shared" si="0"/>
        <v>-</v>
      </c>
      <c r="O45" s="14"/>
      <c r="P45" s="15"/>
      <c r="Q45" s="20">
        <f t="shared" si="5"/>
        <v>0</v>
      </c>
      <c r="R45" s="21">
        <f t="shared" si="6"/>
        <v>0</v>
      </c>
      <c r="S45" s="27"/>
      <c r="T45" s="27"/>
      <c r="U45" s="23" t="str">
        <f t="shared" si="7"/>
        <v>-</v>
      </c>
      <c r="V45" s="24" t="str">
        <f>IFERROR(ROUND(MAX((U45-3500)*{0.03,0.1,0.2,0.25,0.3,0.35,0.45}-{0,105,555,1005,2755,5505,13505},0),2),"-")</f>
        <v>-</v>
      </c>
      <c r="W45" s="28"/>
      <c r="X45" s="26" t="str">
        <f t="shared" si="8"/>
        <v>-</v>
      </c>
    </row>
    <row r="46" spans="2:24" ht="24" customHeight="1"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1" t="str">
        <f t="shared" si="0"/>
        <v>-</v>
      </c>
      <c r="O46" s="14"/>
      <c r="P46" s="15"/>
      <c r="Q46" s="20">
        <f t="shared" si="5"/>
        <v>0</v>
      </c>
      <c r="R46" s="21">
        <f t="shared" si="6"/>
        <v>0</v>
      </c>
      <c r="S46" s="27"/>
      <c r="T46" s="27"/>
      <c r="U46" s="23" t="str">
        <f t="shared" si="7"/>
        <v>-</v>
      </c>
      <c r="V46" s="24" t="str">
        <f>IFERROR(ROUND(MAX((U46-3500)*{0.03,0.1,0.2,0.25,0.3,0.35,0.45}-{0,105,555,1005,2755,5505,13505},0),2),"-")</f>
        <v>-</v>
      </c>
      <c r="W46" s="28"/>
      <c r="X46" s="26" t="str">
        <f t="shared" si="8"/>
        <v>-</v>
      </c>
    </row>
    <row r="47" spans="2:24" ht="24" customHeight="1"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1" t="str">
        <f t="shared" si="0"/>
        <v>-</v>
      </c>
      <c r="O47" s="14"/>
      <c r="P47" s="15"/>
      <c r="Q47" s="20">
        <f t="shared" si="5"/>
        <v>0</v>
      </c>
      <c r="R47" s="21">
        <f t="shared" si="6"/>
        <v>0</v>
      </c>
      <c r="S47" s="27"/>
      <c r="T47" s="27"/>
      <c r="U47" s="23" t="str">
        <f t="shared" si="7"/>
        <v>-</v>
      </c>
      <c r="V47" s="24" t="str">
        <f>IFERROR(ROUND(MAX((U47-3500)*{0.03,0.1,0.2,0.25,0.3,0.35,0.45}-{0,105,555,1005,2755,5505,13505},0),2),"-")</f>
        <v>-</v>
      </c>
      <c r="W47" s="28"/>
      <c r="X47" s="26" t="str">
        <f t="shared" si="8"/>
        <v>-</v>
      </c>
    </row>
    <row r="48" spans="2:24" ht="24" customHeight="1"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1" t="str">
        <f t="shared" si="0"/>
        <v>-</v>
      </c>
      <c r="O48" s="14"/>
      <c r="P48" s="15"/>
      <c r="Q48" s="20">
        <f t="shared" si="5"/>
        <v>0</v>
      </c>
      <c r="R48" s="21">
        <f t="shared" si="6"/>
        <v>0</v>
      </c>
      <c r="S48" s="27"/>
      <c r="T48" s="27"/>
      <c r="U48" s="23" t="str">
        <f t="shared" si="7"/>
        <v>-</v>
      </c>
      <c r="V48" s="24" t="str">
        <f>IFERROR(ROUND(MAX((U48-3500)*{0.03,0.1,0.2,0.25,0.3,0.35,0.45}-{0,105,555,1005,2755,5505,13505},0),2),"-")</f>
        <v>-</v>
      </c>
      <c r="W48" s="28"/>
      <c r="X48" s="26" t="str">
        <f t="shared" si="8"/>
        <v>-</v>
      </c>
    </row>
    <row r="49" spans="2:24" ht="24" customHeight="1"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1" t="str">
        <f t="shared" si="0"/>
        <v>-</v>
      </c>
      <c r="O49" s="14"/>
      <c r="P49" s="15"/>
      <c r="Q49" s="20">
        <f t="shared" si="5"/>
        <v>0</v>
      </c>
      <c r="R49" s="21">
        <f t="shared" si="6"/>
        <v>0</v>
      </c>
      <c r="S49" s="27"/>
      <c r="T49" s="27"/>
      <c r="U49" s="23" t="str">
        <f t="shared" si="7"/>
        <v>-</v>
      </c>
      <c r="V49" s="24" t="str">
        <f>IFERROR(ROUND(MAX((U49-3500)*{0.03,0.1,0.2,0.25,0.3,0.35,0.45}-{0,105,555,1005,2755,5505,13505},0),2),"-")</f>
        <v>-</v>
      </c>
      <c r="W49" s="28"/>
      <c r="X49" s="26" t="str">
        <f t="shared" si="8"/>
        <v>-</v>
      </c>
    </row>
    <row r="50" spans="2:24" ht="24" customHeight="1"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1" t="str">
        <f t="shared" si="0"/>
        <v>-</v>
      </c>
      <c r="O50" s="14"/>
      <c r="P50" s="15"/>
      <c r="Q50" s="20">
        <f t="shared" si="5"/>
        <v>0</v>
      </c>
      <c r="R50" s="21">
        <f t="shared" si="6"/>
        <v>0</v>
      </c>
      <c r="S50" s="27"/>
      <c r="T50" s="27"/>
      <c r="U50" s="23" t="str">
        <f t="shared" si="7"/>
        <v>-</v>
      </c>
      <c r="V50" s="24" t="str">
        <f>IFERROR(ROUND(MAX((U50-3500)*{0.03,0.1,0.2,0.25,0.3,0.35,0.45}-{0,105,555,1005,2755,5505,13505},0),2),"-")</f>
        <v>-</v>
      </c>
      <c r="W50" s="28"/>
      <c r="X50" s="26" t="str">
        <f t="shared" si="8"/>
        <v>-</v>
      </c>
    </row>
    <row r="51" spans="2:24" ht="24" customHeight="1"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1" t="str">
        <f t="shared" si="0"/>
        <v>-</v>
      </c>
      <c r="O51" s="14"/>
      <c r="P51" s="15"/>
      <c r="Q51" s="20">
        <f t="shared" si="5"/>
        <v>0</v>
      </c>
      <c r="R51" s="21">
        <f t="shared" si="6"/>
        <v>0</v>
      </c>
      <c r="S51" s="27"/>
      <c r="T51" s="27"/>
      <c r="U51" s="23" t="str">
        <f t="shared" si="7"/>
        <v>-</v>
      </c>
      <c r="V51" s="24" t="str">
        <f>IFERROR(ROUND(MAX((U51-3500)*{0.03,0.1,0.2,0.25,0.3,0.35,0.45}-{0,105,555,1005,2755,5505,13505},0),2),"-")</f>
        <v>-</v>
      </c>
      <c r="W51" s="28"/>
      <c r="X51" s="26" t="str">
        <f t="shared" si="8"/>
        <v>-</v>
      </c>
    </row>
    <row r="52" spans="2:24" ht="24" customHeight="1"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1" t="str">
        <f t="shared" si="0"/>
        <v>-</v>
      </c>
      <c r="O52" s="14"/>
      <c r="P52" s="15"/>
      <c r="Q52" s="20">
        <f t="shared" si="5"/>
        <v>0</v>
      </c>
      <c r="R52" s="21">
        <f t="shared" si="6"/>
        <v>0</v>
      </c>
      <c r="S52" s="27"/>
      <c r="T52" s="27"/>
      <c r="U52" s="23" t="str">
        <f t="shared" si="7"/>
        <v>-</v>
      </c>
      <c r="V52" s="24" t="str">
        <f>IFERROR(ROUND(MAX((U52-3500)*{0.03,0.1,0.2,0.25,0.3,0.35,0.45}-{0,105,555,1005,2755,5505,13505},0),2),"-")</f>
        <v>-</v>
      </c>
      <c r="W52" s="28"/>
      <c r="X52" s="26" t="str">
        <f t="shared" si="8"/>
        <v>-</v>
      </c>
    </row>
    <row r="53" spans="2:24" ht="24" customHeight="1"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1" t="str">
        <f t="shared" si="0"/>
        <v>-</v>
      </c>
      <c r="O53" s="14"/>
      <c r="P53" s="15"/>
      <c r="Q53" s="20">
        <f t="shared" si="5"/>
        <v>0</v>
      </c>
      <c r="R53" s="21">
        <f t="shared" si="6"/>
        <v>0</v>
      </c>
      <c r="S53" s="27"/>
      <c r="T53" s="27"/>
      <c r="U53" s="23" t="str">
        <f t="shared" si="7"/>
        <v>-</v>
      </c>
      <c r="V53" s="24" t="str">
        <f>IFERROR(ROUND(MAX((U53-3500)*{0.03,0.1,0.2,0.25,0.3,0.35,0.45}-{0,105,555,1005,2755,5505,13505},0),2),"-")</f>
        <v>-</v>
      </c>
      <c r="W53" s="28"/>
      <c r="X53" s="26" t="str">
        <f t="shared" si="8"/>
        <v>-</v>
      </c>
    </row>
    <row r="54" spans="2:24" ht="24" customHeight="1"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1" t="str">
        <f t="shared" si="0"/>
        <v>-</v>
      </c>
      <c r="O54" s="14"/>
      <c r="P54" s="15"/>
      <c r="Q54" s="20">
        <f t="shared" si="5"/>
        <v>0</v>
      </c>
      <c r="R54" s="21">
        <f t="shared" si="6"/>
        <v>0</v>
      </c>
      <c r="S54" s="27"/>
      <c r="T54" s="27"/>
      <c r="U54" s="23" t="str">
        <f t="shared" si="7"/>
        <v>-</v>
      </c>
      <c r="V54" s="24" t="str">
        <f>IFERROR(ROUND(MAX((U54-3500)*{0.03,0.1,0.2,0.25,0.3,0.35,0.45}-{0,105,555,1005,2755,5505,13505},0),2),"-")</f>
        <v>-</v>
      </c>
      <c r="W54" s="28"/>
      <c r="X54" s="26" t="str">
        <f t="shared" si="8"/>
        <v>-</v>
      </c>
    </row>
    <row r="55" spans="2:24" ht="24" customHeight="1"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1" t="str">
        <f t="shared" si="0"/>
        <v>-</v>
      </c>
      <c r="O55" s="14"/>
      <c r="P55" s="15"/>
      <c r="Q55" s="20">
        <f t="shared" si="5"/>
        <v>0</v>
      </c>
      <c r="R55" s="21">
        <f t="shared" si="6"/>
        <v>0</v>
      </c>
      <c r="S55" s="27"/>
      <c r="T55" s="27"/>
      <c r="U55" s="23" t="str">
        <f t="shared" si="7"/>
        <v>-</v>
      </c>
      <c r="V55" s="24" t="str">
        <f>IFERROR(ROUND(MAX((U55-3500)*{0.03,0.1,0.2,0.25,0.3,0.35,0.45}-{0,105,555,1005,2755,5505,13505},0),2),"-")</f>
        <v>-</v>
      </c>
      <c r="W55" s="28"/>
      <c r="X55" s="26" t="str">
        <f t="shared" si="8"/>
        <v>-</v>
      </c>
    </row>
    <row r="56" spans="2:24" ht="24" customHeight="1">
      <c r="B56" s="9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1" t="str">
        <f t="shared" si="0"/>
        <v>-</v>
      </c>
      <c r="O56" s="14"/>
      <c r="P56" s="15"/>
      <c r="Q56" s="20">
        <f t="shared" si="5"/>
        <v>0</v>
      </c>
      <c r="R56" s="21">
        <f t="shared" si="6"/>
        <v>0</v>
      </c>
      <c r="S56" s="27"/>
      <c r="T56" s="27"/>
      <c r="U56" s="23" t="str">
        <f t="shared" si="7"/>
        <v>-</v>
      </c>
      <c r="V56" s="24" t="str">
        <f>IFERROR(ROUND(MAX((U56-3500)*{0.03,0.1,0.2,0.25,0.3,0.35,0.45}-{0,105,555,1005,2755,5505,13505},0),2),"-")</f>
        <v>-</v>
      </c>
      <c r="W56" s="28"/>
      <c r="X56" s="26" t="str">
        <f t="shared" si="8"/>
        <v>-</v>
      </c>
    </row>
    <row r="57" spans="2:24" ht="24" customHeight="1"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1" t="str">
        <f t="shared" si="0"/>
        <v>-</v>
      </c>
      <c r="O57" s="14"/>
      <c r="P57" s="15"/>
      <c r="Q57" s="20">
        <f t="shared" si="5"/>
        <v>0</v>
      </c>
      <c r="R57" s="21">
        <f t="shared" si="6"/>
        <v>0</v>
      </c>
      <c r="S57" s="27"/>
      <c r="T57" s="27"/>
      <c r="U57" s="23" t="str">
        <f t="shared" si="7"/>
        <v>-</v>
      </c>
      <c r="V57" s="24" t="str">
        <f>IFERROR(ROUND(MAX((U57-3500)*{0.03,0.1,0.2,0.25,0.3,0.35,0.45}-{0,105,555,1005,2755,5505,13505},0),2),"-")</f>
        <v>-</v>
      </c>
      <c r="W57" s="28"/>
      <c r="X57" s="26" t="str">
        <f t="shared" si="8"/>
        <v>-</v>
      </c>
    </row>
    <row r="58" spans="2:24" ht="24" customHeight="1">
      <c r="B58" s="9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1" t="str">
        <f t="shared" si="0"/>
        <v>-</v>
      </c>
      <c r="O58" s="14"/>
      <c r="P58" s="15"/>
      <c r="Q58" s="20">
        <f t="shared" si="5"/>
        <v>0</v>
      </c>
      <c r="R58" s="21">
        <f t="shared" si="6"/>
        <v>0</v>
      </c>
      <c r="S58" s="27"/>
      <c r="T58" s="27"/>
      <c r="U58" s="23" t="str">
        <f t="shared" si="7"/>
        <v>-</v>
      </c>
      <c r="V58" s="24" t="str">
        <f>IFERROR(ROUND(MAX((U58-3500)*{0.03,0.1,0.2,0.25,0.3,0.35,0.45}-{0,105,555,1005,2755,5505,13505},0),2),"-")</f>
        <v>-</v>
      </c>
      <c r="W58" s="28"/>
      <c r="X58" s="26" t="str">
        <f t="shared" si="8"/>
        <v>-</v>
      </c>
    </row>
    <row r="59" spans="2:24" ht="24" customHeight="1"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1" t="str">
        <f t="shared" si="0"/>
        <v>-</v>
      </c>
      <c r="O59" s="14"/>
      <c r="P59" s="15"/>
      <c r="Q59" s="20">
        <f t="shared" si="5"/>
        <v>0</v>
      </c>
      <c r="R59" s="21">
        <f t="shared" si="6"/>
        <v>0</v>
      </c>
      <c r="S59" s="27"/>
      <c r="T59" s="27"/>
      <c r="U59" s="23" t="str">
        <f t="shared" si="7"/>
        <v>-</v>
      </c>
      <c r="V59" s="24" t="str">
        <f>IFERROR(ROUND(MAX((U59-3500)*{0.03,0.1,0.2,0.25,0.3,0.35,0.45}-{0,105,555,1005,2755,5505,13505},0),2),"-")</f>
        <v>-</v>
      </c>
      <c r="W59" s="28"/>
      <c r="X59" s="26" t="str">
        <f t="shared" si="8"/>
        <v>-</v>
      </c>
    </row>
    <row r="60" spans="2:24" ht="24" customHeight="1"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1" t="str">
        <f t="shared" si="0"/>
        <v>-</v>
      </c>
      <c r="O60" s="14"/>
      <c r="P60" s="15"/>
      <c r="Q60" s="20">
        <f t="shared" si="5"/>
        <v>0</v>
      </c>
      <c r="R60" s="21">
        <f t="shared" si="6"/>
        <v>0</v>
      </c>
      <c r="S60" s="27"/>
      <c r="T60" s="27"/>
      <c r="U60" s="23" t="str">
        <f t="shared" si="7"/>
        <v>-</v>
      </c>
      <c r="V60" s="24" t="str">
        <f>IFERROR(ROUND(MAX((U60-3500)*{0.03,0.1,0.2,0.25,0.3,0.35,0.45}-{0,105,555,1005,2755,5505,13505},0),2),"-")</f>
        <v>-</v>
      </c>
      <c r="W60" s="28"/>
      <c r="X60" s="26" t="str">
        <f t="shared" si="8"/>
        <v>-</v>
      </c>
    </row>
    <row r="61" spans="2:24" ht="24" customHeight="1"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1" t="str">
        <f t="shared" si="0"/>
        <v>-</v>
      </c>
      <c r="O61" s="14"/>
      <c r="P61" s="15"/>
      <c r="Q61" s="20">
        <f t="shared" si="5"/>
        <v>0</v>
      </c>
      <c r="R61" s="21">
        <f t="shared" si="6"/>
        <v>0</v>
      </c>
      <c r="S61" s="27"/>
      <c r="T61" s="27"/>
      <c r="U61" s="23" t="str">
        <f t="shared" si="7"/>
        <v>-</v>
      </c>
      <c r="V61" s="24" t="str">
        <f>IFERROR(ROUND(MAX((U61-3500)*{0.03,0.1,0.2,0.25,0.3,0.35,0.45}-{0,105,555,1005,2755,5505,13505},0),2),"-")</f>
        <v>-</v>
      </c>
      <c r="W61" s="28"/>
      <c r="X61" s="26" t="str">
        <f t="shared" si="8"/>
        <v>-</v>
      </c>
    </row>
    <row r="62" spans="2:24" ht="24" customHeight="1"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1" t="str">
        <f t="shared" si="0"/>
        <v>-</v>
      </c>
      <c r="O62" s="14"/>
      <c r="P62" s="15"/>
      <c r="Q62" s="20">
        <f t="shared" si="5"/>
        <v>0</v>
      </c>
      <c r="R62" s="21">
        <f t="shared" si="6"/>
        <v>0</v>
      </c>
      <c r="S62" s="27"/>
      <c r="T62" s="27"/>
      <c r="U62" s="23" t="str">
        <f t="shared" si="7"/>
        <v>-</v>
      </c>
      <c r="V62" s="24" t="str">
        <f>IFERROR(ROUND(MAX((U62-3500)*{0.03,0.1,0.2,0.25,0.3,0.35,0.45}-{0,105,555,1005,2755,5505,13505},0),2),"-")</f>
        <v>-</v>
      </c>
      <c r="W62" s="28"/>
      <c r="X62" s="26" t="str">
        <f t="shared" si="8"/>
        <v>-</v>
      </c>
    </row>
    <row r="63" spans="2:24" ht="24" customHeight="1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1" t="str">
        <f t="shared" si="0"/>
        <v>-</v>
      </c>
      <c r="O63" s="14"/>
      <c r="P63" s="15"/>
      <c r="Q63" s="20">
        <f t="shared" si="5"/>
        <v>0</v>
      </c>
      <c r="R63" s="21">
        <f t="shared" si="6"/>
        <v>0</v>
      </c>
      <c r="S63" s="27"/>
      <c r="T63" s="27"/>
      <c r="U63" s="23" t="str">
        <f t="shared" si="7"/>
        <v>-</v>
      </c>
      <c r="V63" s="24" t="str">
        <f>IFERROR(ROUND(MAX((U63-3500)*{0.03,0.1,0.2,0.25,0.3,0.35,0.45}-{0,105,555,1005,2755,5505,13505},0),2),"-")</f>
        <v>-</v>
      </c>
      <c r="W63" s="28"/>
      <c r="X63" s="26" t="str">
        <f t="shared" si="8"/>
        <v>-</v>
      </c>
    </row>
    <row r="64" spans="2:24" ht="24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1" t="str">
        <f t="shared" si="0"/>
        <v>-</v>
      </c>
      <c r="O64" s="14"/>
      <c r="P64" s="15"/>
      <c r="Q64" s="20">
        <f t="shared" si="5"/>
        <v>0</v>
      </c>
      <c r="R64" s="21">
        <f t="shared" si="6"/>
        <v>0</v>
      </c>
      <c r="S64" s="27"/>
      <c r="T64" s="27"/>
      <c r="U64" s="23" t="str">
        <f t="shared" si="7"/>
        <v>-</v>
      </c>
      <c r="V64" s="24" t="str">
        <f>IFERROR(ROUND(MAX((U64-3500)*{0.03,0.1,0.2,0.25,0.3,0.35,0.45}-{0,105,555,1005,2755,5505,13505},0),2),"-")</f>
        <v>-</v>
      </c>
      <c r="W64" s="28"/>
      <c r="X64" s="26" t="str">
        <f t="shared" si="8"/>
        <v>-</v>
      </c>
    </row>
    <row r="65" spans="2:24" ht="24" customHeight="1"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1" t="str">
        <f t="shared" si="0"/>
        <v>-</v>
      </c>
      <c r="O65" s="14"/>
      <c r="P65" s="15"/>
      <c r="Q65" s="20">
        <f t="shared" si="5"/>
        <v>0</v>
      </c>
      <c r="R65" s="21">
        <f t="shared" si="6"/>
        <v>0</v>
      </c>
      <c r="S65" s="27"/>
      <c r="T65" s="27"/>
      <c r="U65" s="23" t="str">
        <f t="shared" si="7"/>
        <v>-</v>
      </c>
      <c r="V65" s="24" t="str">
        <f>IFERROR(ROUND(MAX((U65-3500)*{0.03,0.1,0.2,0.25,0.3,0.35,0.45}-{0,105,555,1005,2755,5505,13505},0),2),"-")</f>
        <v>-</v>
      </c>
      <c r="W65" s="28"/>
      <c r="X65" s="26" t="str">
        <f t="shared" si="8"/>
        <v>-</v>
      </c>
    </row>
    <row r="66" spans="2:24" ht="24" customHeight="1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1" t="str">
        <f t="shared" si="0"/>
        <v>-</v>
      </c>
      <c r="O66" s="14"/>
      <c r="P66" s="15"/>
      <c r="Q66" s="20">
        <f t="shared" si="5"/>
        <v>0</v>
      </c>
      <c r="R66" s="21">
        <f t="shared" si="6"/>
        <v>0</v>
      </c>
      <c r="S66" s="27"/>
      <c r="T66" s="27"/>
      <c r="U66" s="23" t="str">
        <f t="shared" si="7"/>
        <v>-</v>
      </c>
      <c r="V66" s="24" t="str">
        <f>IFERROR(ROUND(MAX((U66-3500)*{0.03,0.1,0.2,0.25,0.3,0.35,0.45}-{0,105,555,1005,2755,5505,13505},0),2),"-")</f>
        <v>-</v>
      </c>
      <c r="W66" s="28"/>
      <c r="X66" s="26" t="str">
        <f t="shared" si="8"/>
        <v>-</v>
      </c>
    </row>
    <row r="67" spans="2:24" ht="24" customHeight="1"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1" t="str">
        <f t="shared" si="0"/>
        <v>-</v>
      </c>
      <c r="O67" s="14"/>
      <c r="P67" s="15"/>
      <c r="Q67" s="20">
        <f t="shared" si="5"/>
        <v>0</v>
      </c>
      <c r="R67" s="21">
        <f t="shared" si="6"/>
        <v>0</v>
      </c>
      <c r="S67" s="27"/>
      <c r="T67" s="27"/>
      <c r="U67" s="23" t="str">
        <f t="shared" si="7"/>
        <v>-</v>
      </c>
      <c r="V67" s="24" t="str">
        <f>IFERROR(ROUND(MAX((U67-3500)*{0.03,0.1,0.2,0.25,0.3,0.35,0.45}-{0,105,555,1005,2755,5505,13505},0),2),"-")</f>
        <v>-</v>
      </c>
      <c r="W67" s="28"/>
      <c r="X67" s="26" t="str">
        <f t="shared" si="8"/>
        <v>-</v>
      </c>
    </row>
    <row r="68" spans="2:24" ht="24" customHeight="1"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1" t="str">
        <f t="shared" si="0"/>
        <v>-</v>
      </c>
      <c r="O68" s="14"/>
      <c r="P68" s="15"/>
      <c r="Q68" s="20">
        <f t="shared" si="5"/>
        <v>0</v>
      </c>
      <c r="R68" s="21">
        <f t="shared" si="6"/>
        <v>0</v>
      </c>
      <c r="S68" s="27"/>
      <c r="T68" s="27"/>
      <c r="U68" s="23" t="str">
        <f t="shared" si="7"/>
        <v>-</v>
      </c>
      <c r="V68" s="24" t="str">
        <f>IFERROR(ROUND(MAX((U68-3500)*{0.03,0.1,0.2,0.25,0.3,0.35,0.45}-{0,105,555,1005,2755,5505,13505},0),2),"-")</f>
        <v>-</v>
      </c>
      <c r="W68" s="28"/>
      <c r="X68" s="26" t="str">
        <f t="shared" si="8"/>
        <v>-</v>
      </c>
    </row>
    <row r="69" spans="2:24" ht="24" customHeight="1"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1" t="str">
        <f t="shared" ref="N69:N102" si="9">IF(D69&lt;&gt;"",SUM(E69:M69),"-")</f>
        <v>-</v>
      </c>
      <c r="O69" s="14"/>
      <c r="P69" s="15"/>
      <c r="Q69" s="20">
        <f t="shared" si="5"/>
        <v>0</v>
      </c>
      <c r="R69" s="21">
        <f t="shared" si="6"/>
        <v>0</v>
      </c>
      <c r="S69" s="27"/>
      <c r="T69" s="27"/>
      <c r="U69" s="23" t="str">
        <f t="shared" si="7"/>
        <v>-</v>
      </c>
      <c r="V69" s="24" t="str">
        <f>IFERROR(ROUND(MAX((U69-3500)*{0.03,0.1,0.2,0.25,0.3,0.35,0.45}-{0,105,555,1005,2755,5505,13505},0),2),"-")</f>
        <v>-</v>
      </c>
      <c r="W69" s="28"/>
      <c r="X69" s="26" t="str">
        <f t="shared" si="8"/>
        <v>-</v>
      </c>
    </row>
    <row r="70" spans="2:24" ht="24" customHeight="1"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1" t="str">
        <f t="shared" si="9"/>
        <v>-</v>
      </c>
      <c r="O70" s="14"/>
      <c r="P70" s="15"/>
      <c r="Q70" s="20">
        <f t="shared" ref="Q70:Q102" si="10">O70*(8%+2%+0.2%)</f>
        <v>0</v>
      </c>
      <c r="R70" s="21">
        <f t="shared" ref="R70:R102" si="11">P70*12%</f>
        <v>0</v>
      </c>
      <c r="S70" s="27"/>
      <c r="T70" s="27"/>
      <c r="U70" s="23" t="str">
        <f t="shared" ref="U70:U102" si="12">IFERROR(N70-Q70-R70-S70-T70,"-")</f>
        <v>-</v>
      </c>
      <c r="V70" s="24" t="str">
        <f>IFERROR(ROUND(MAX((U70-3500)*{0.03,0.1,0.2,0.25,0.3,0.35,0.45}-{0,105,555,1005,2755,5505,13505},0),2),"-")</f>
        <v>-</v>
      </c>
      <c r="W70" s="28"/>
      <c r="X70" s="26" t="str">
        <f t="shared" ref="X70:X102" si="13">IFERROR(U70-V70-W70,"-")</f>
        <v>-</v>
      </c>
    </row>
    <row r="71" spans="2:24" ht="24" customHeight="1"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1" t="str">
        <f t="shared" si="9"/>
        <v>-</v>
      </c>
      <c r="O71" s="14"/>
      <c r="P71" s="15"/>
      <c r="Q71" s="20">
        <f t="shared" si="10"/>
        <v>0</v>
      </c>
      <c r="R71" s="21">
        <f t="shared" si="11"/>
        <v>0</v>
      </c>
      <c r="S71" s="27"/>
      <c r="T71" s="27"/>
      <c r="U71" s="23" t="str">
        <f t="shared" si="12"/>
        <v>-</v>
      </c>
      <c r="V71" s="24" t="str">
        <f>IFERROR(ROUND(MAX((U71-3500)*{0.03,0.1,0.2,0.25,0.3,0.35,0.45}-{0,105,555,1005,2755,5505,13505},0),2),"-")</f>
        <v>-</v>
      </c>
      <c r="W71" s="28"/>
      <c r="X71" s="26" t="str">
        <f t="shared" si="13"/>
        <v>-</v>
      </c>
    </row>
    <row r="72" spans="2:24" ht="24" customHeight="1"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1" t="str">
        <f t="shared" si="9"/>
        <v>-</v>
      </c>
      <c r="O72" s="14"/>
      <c r="P72" s="15"/>
      <c r="Q72" s="20">
        <f t="shared" si="10"/>
        <v>0</v>
      </c>
      <c r="R72" s="21">
        <f t="shared" si="11"/>
        <v>0</v>
      </c>
      <c r="S72" s="27"/>
      <c r="T72" s="27"/>
      <c r="U72" s="23" t="str">
        <f t="shared" si="12"/>
        <v>-</v>
      </c>
      <c r="V72" s="24" t="str">
        <f>IFERROR(ROUND(MAX((U72-3500)*{0.03,0.1,0.2,0.25,0.3,0.35,0.45}-{0,105,555,1005,2755,5505,13505},0),2),"-")</f>
        <v>-</v>
      </c>
      <c r="W72" s="28"/>
      <c r="X72" s="26" t="str">
        <f t="shared" si="13"/>
        <v>-</v>
      </c>
    </row>
    <row r="73" spans="2:24" ht="24" customHeight="1"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1" t="str">
        <f t="shared" si="9"/>
        <v>-</v>
      </c>
      <c r="O73" s="14"/>
      <c r="P73" s="15"/>
      <c r="Q73" s="20">
        <f t="shared" si="10"/>
        <v>0</v>
      </c>
      <c r="R73" s="21">
        <f t="shared" si="11"/>
        <v>0</v>
      </c>
      <c r="S73" s="27"/>
      <c r="T73" s="27"/>
      <c r="U73" s="23" t="str">
        <f t="shared" si="12"/>
        <v>-</v>
      </c>
      <c r="V73" s="24" t="str">
        <f>IFERROR(ROUND(MAX((U73-3500)*{0.03,0.1,0.2,0.25,0.3,0.35,0.45}-{0,105,555,1005,2755,5505,13505},0),2),"-")</f>
        <v>-</v>
      </c>
      <c r="W73" s="28"/>
      <c r="X73" s="26" t="str">
        <f t="shared" si="13"/>
        <v>-</v>
      </c>
    </row>
    <row r="74" spans="2:24" ht="24" customHeight="1"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1" t="str">
        <f t="shared" si="9"/>
        <v>-</v>
      </c>
      <c r="O74" s="14"/>
      <c r="P74" s="15"/>
      <c r="Q74" s="20">
        <f t="shared" si="10"/>
        <v>0</v>
      </c>
      <c r="R74" s="21">
        <f t="shared" si="11"/>
        <v>0</v>
      </c>
      <c r="S74" s="27"/>
      <c r="T74" s="27"/>
      <c r="U74" s="23" t="str">
        <f t="shared" si="12"/>
        <v>-</v>
      </c>
      <c r="V74" s="24" t="str">
        <f>IFERROR(ROUND(MAX((U74-3500)*{0.03,0.1,0.2,0.25,0.3,0.35,0.45}-{0,105,555,1005,2755,5505,13505},0),2),"-")</f>
        <v>-</v>
      </c>
      <c r="W74" s="28"/>
      <c r="X74" s="26" t="str">
        <f t="shared" si="13"/>
        <v>-</v>
      </c>
    </row>
    <row r="75" spans="2:24" ht="24" customHeight="1"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1" t="str">
        <f t="shared" si="9"/>
        <v>-</v>
      </c>
      <c r="O75" s="14"/>
      <c r="P75" s="15"/>
      <c r="Q75" s="20">
        <f t="shared" si="10"/>
        <v>0</v>
      </c>
      <c r="R75" s="21">
        <f t="shared" si="11"/>
        <v>0</v>
      </c>
      <c r="S75" s="27"/>
      <c r="T75" s="27"/>
      <c r="U75" s="23" t="str">
        <f t="shared" si="12"/>
        <v>-</v>
      </c>
      <c r="V75" s="24" t="str">
        <f>IFERROR(ROUND(MAX((U75-3500)*{0.03,0.1,0.2,0.25,0.3,0.35,0.45}-{0,105,555,1005,2755,5505,13505},0),2),"-")</f>
        <v>-</v>
      </c>
      <c r="W75" s="28"/>
      <c r="X75" s="26" t="str">
        <f t="shared" si="13"/>
        <v>-</v>
      </c>
    </row>
    <row r="76" spans="2:24" ht="24" customHeight="1"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1" t="str">
        <f t="shared" si="9"/>
        <v>-</v>
      </c>
      <c r="O76" s="14"/>
      <c r="P76" s="15"/>
      <c r="Q76" s="20">
        <f t="shared" si="10"/>
        <v>0</v>
      </c>
      <c r="R76" s="21">
        <f t="shared" si="11"/>
        <v>0</v>
      </c>
      <c r="S76" s="27"/>
      <c r="T76" s="27"/>
      <c r="U76" s="23" t="str">
        <f t="shared" si="12"/>
        <v>-</v>
      </c>
      <c r="V76" s="24" t="str">
        <f>IFERROR(ROUND(MAX((U76-3500)*{0.03,0.1,0.2,0.25,0.3,0.35,0.45}-{0,105,555,1005,2755,5505,13505},0),2),"-")</f>
        <v>-</v>
      </c>
      <c r="W76" s="28"/>
      <c r="X76" s="26" t="str">
        <f t="shared" si="13"/>
        <v>-</v>
      </c>
    </row>
    <row r="77" spans="2:24" ht="24" customHeight="1"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1" t="str">
        <f t="shared" si="9"/>
        <v>-</v>
      </c>
      <c r="O77" s="14"/>
      <c r="P77" s="15"/>
      <c r="Q77" s="20">
        <f t="shared" si="10"/>
        <v>0</v>
      </c>
      <c r="R77" s="21">
        <f t="shared" si="11"/>
        <v>0</v>
      </c>
      <c r="S77" s="27"/>
      <c r="T77" s="27"/>
      <c r="U77" s="23" t="str">
        <f t="shared" si="12"/>
        <v>-</v>
      </c>
      <c r="V77" s="24" t="str">
        <f>IFERROR(ROUND(MAX((U77-3500)*{0.03,0.1,0.2,0.25,0.3,0.35,0.45}-{0,105,555,1005,2755,5505,13505},0),2),"-")</f>
        <v>-</v>
      </c>
      <c r="W77" s="28"/>
      <c r="X77" s="26" t="str">
        <f t="shared" si="13"/>
        <v>-</v>
      </c>
    </row>
    <row r="78" spans="2:24" ht="24" customHeight="1"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1" t="str">
        <f t="shared" si="9"/>
        <v>-</v>
      </c>
      <c r="O78" s="14"/>
      <c r="P78" s="15"/>
      <c r="Q78" s="20">
        <f t="shared" si="10"/>
        <v>0</v>
      </c>
      <c r="R78" s="21">
        <f t="shared" si="11"/>
        <v>0</v>
      </c>
      <c r="S78" s="27"/>
      <c r="T78" s="27"/>
      <c r="U78" s="23" t="str">
        <f t="shared" si="12"/>
        <v>-</v>
      </c>
      <c r="V78" s="24" t="str">
        <f>IFERROR(ROUND(MAX((U78-3500)*{0.03,0.1,0.2,0.25,0.3,0.35,0.45}-{0,105,555,1005,2755,5505,13505},0),2),"-")</f>
        <v>-</v>
      </c>
      <c r="W78" s="28"/>
      <c r="X78" s="26" t="str">
        <f t="shared" si="13"/>
        <v>-</v>
      </c>
    </row>
    <row r="79" spans="2:24" ht="24" customHeight="1"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1" t="str">
        <f t="shared" si="9"/>
        <v>-</v>
      </c>
      <c r="O79" s="14"/>
      <c r="P79" s="15"/>
      <c r="Q79" s="20">
        <f t="shared" si="10"/>
        <v>0</v>
      </c>
      <c r="R79" s="21">
        <f t="shared" si="11"/>
        <v>0</v>
      </c>
      <c r="S79" s="27"/>
      <c r="T79" s="27"/>
      <c r="U79" s="23" t="str">
        <f t="shared" si="12"/>
        <v>-</v>
      </c>
      <c r="V79" s="24" t="str">
        <f>IFERROR(ROUND(MAX((U79-3500)*{0.03,0.1,0.2,0.25,0.3,0.35,0.45}-{0,105,555,1005,2755,5505,13505},0),2),"-")</f>
        <v>-</v>
      </c>
      <c r="W79" s="28"/>
      <c r="X79" s="26" t="str">
        <f t="shared" si="13"/>
        <v>-</v>
      </c>
    </row>
    <row r="80" spans="2:24" ht="24" customHeight="1"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1" t="str">
        <f t="shared" si="9"/>
        <v>-</v>
      </c>
      <c r="O80" s="14"/>
      <c r="P80" s="15"/>
      <c r="Q80" s="20">
        <f t="shared" si="10"/>
        <v>0</v>
      </c>
      <c r="R80" s="21">
        <f t="shared" si="11"/>
        <v>0</v>
      </c>
      <c r="S80" s="27"/>
      <c r="T80" s="27"/>
      <c r="U80" s="23" t="str">
        <f t="shared" si="12"/>
        <v>-</v>
      </c>
      <c r="V80" s="24" t="str">
        <f>IFERROR(ROUND(MAX((U80-3500)*{0.03,0.1,0.2,0.25,0.3,0.35,0.45}-{0,105,555,1005,2755,5505,13505},0),2),"-")</f>
        <v>-</v>
      </c>
      <c r="W80" s="28"/>
      <c r="X80" s="26" t="str">
        <f t="shared" si="13"/>
        <v>-</v>
      </c>
    </row>
    <row r="81" spans="2:24" ht="24" customHeight="1"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1" t="str">
        <f t="shared" si="9"/>
        <v>-</v>
      </c>
      <c r="O81" s="14"/>
      <c r="P81" s="15"/>
      <c r="Q81" s="20">
        <f t="shared" si="10"/>
        <v>0</v>
      </c>
      <c r="R81" s="21">
        <f t="shared" si="11"/>
        <v>0</v>
      </c>
      <c r="S81" s="27"/>
      <c r="T81" s="27"/>
      <c r="U81" s="23" t="str">
        <f t="shared" si="12"/>
        <v>-</v>
      </c>
      <c r="V81" s="24" t="str">
        <f>IFERROR(ROUND(MAX((U81-3500)*{0.03,0.1,0.2,0.25,0.3,0.35,0.45}-{0,105,555,1005,2755,5505,13505},0),2),"-")</f>
        <v>-</v>
      </c>
      <c r="W81" s="28"/>
      <c r="X81" s="26" t="str">
        <f t="shared" si="13"/>
        <v>-</v>
      </c>
    </row>
    <row r="82" spans="2:24" ht="24" customHeight="1"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1" t="str">
        <f t="shared" si="9"/>
        <v>-</v>
      </c>
      <c r="O82" s="14"/>
      <c r="P82" s="15"/>
      <c r="Q82" s="20">
        <f t="shared" si="10"/>
        <v>0</v>
      </c>
      <c r="R82" s="21">
        <f t="shared" si="11"/>
        <v>0</v>
      </c>
      <c r="S82" s="27"/>
      <c r="T82" s="27"/>
      <c r="U82" s="23" t="str">
        <f t="shared" si="12"/>
        <v>-</v>
      </c>
      <c r="V82" s="24" t="str">
        <f>IFERROR(ROUND(MAX((U82-3500)*{0.03,0.1,0.2,0.25,0.3,0.35,0.45}-{0,105,555,1005,2755,5505,13505},0),2),"-")</f>
        <v>-</v>
      </c>
      <c r="W82" s="28"/>
      <c r="X82" s="26" t="str">
        <f t="shared" si="13"/>
        <v>-</v>
      </c>
    </row>
    <row r="83" spans="2:24" ht="24" customHeight="1"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1" t="str">
        <f t="shared" si="9"/>
        <v>-</v>
      </c>
      <c r="O83" s="14"/>
      <c r="P83" s="15"/>
      <c r="Q83" s="20">
        <f t="shared" si="10"/>
        <v>0</v>
      </c>
      <c r="R83" s="21">
        <f t="shared" si="11"/>
        <v>0</v>
      </c>
      <c r="S83" s="27"/>
      <c r="T83" s="27"/>
      <c r="U83" s="23" t="str">
        <f t="shared" si="12"/>
        <v>-</v>
      </c>
      <c r="V83" s="24" t="str">
        <f>IFERROR(ROUND(MAX((U83-3500)*{0.03,0.1,0.2,0.25,0.3,0.35,0.45}-{0,105,555,1005,2755,5505,13505},0),2),"-")</f>
        <v>-</v>
      </c>
      <c r="W83" s="28"/>
      <c r="X83" s="26" t="str">
        <f t="shared" si="13"/>
        <v>-</v>
      </c>
    </row>
    <row r="84" spans="2:24" ht="24" customHeight="1"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1" t="str">
        <f t="shared" si="9"/>
        <v>-</v>
      </c>
      <c r="O84" s="14"/>
      <c r="P84" s="15"/>
      <c r="Q84" s="20">
        <f t="shared" si="10"/>
        <v>0</v>
      </c>
      <c r="R84" s="21">
        <f t="shared" si="11"/>
        <v>0</v>
      </c>
      <c r="S84" s="27"/>
      <c r="T84" s="27"/>
      <c r="U84" s="23" t="str">
        <f t="shared" si="12"/>
        <v>-</v>
      </c>
      <c r="V84" s="24" t="str">
        <f>IFERROR(ROUND(MAX((U84-3500)*{0.03,0.1,0.2,0.25,0.3,0.35,0.45}-{0,105,555,1005,2755,5505,13505},0),2),"-")</f>
        <v>-</v>
      </c>
      <c r="W84" s="28"/>
      <c r="X84" s="26" t="str">
        <f t="shared" si="13"/>
        <v>-</v>
      </c>
    </row>
    <row r="85" spans="2:24" ht="24" customHeight="1"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1" t="str">
        <f t="shared" si="9"/>
        <v>-</v>
      </c>
      <c r="O85" s="14"/>
      <c r="P85" s="15"/>
      <c r="Q85" s="20">
        <f t="shared" si="10"/>
        <v>0</v>
      </c>
      <c r="R85" s="21">
        <f t="shared" si="11"/>
        <v>0</v>
      </c>
      <c r="S85" s="27"/>
      <c r="T85" s="27"/>
      <c r="U85" s="23" t="str">
        <f t="shared" si="12"/>
        <v>-</v>
      </c>
      <c r="V85" s="24" t="str">
        <f>IFERROR(ROUND(MAX((U85-3500)*{0.03,0.1,0.2,0.25,0.3,0.35,0.45}-{0,105,555,1005,2755,5505,13505},0),2),"-")</f>
        <v>-</v>
      </c>
      <c r="W85" s="28"/>
      <c r="X85" s="26" t="str">
        <f t="shared" si="13"/>
        <v>-</v>
      </c>
    </row>
    <row r="86" spans="2:24" ht="24" customHeight="1"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1" t="str">
        <f t="shared" si="9"/>
        <v>-</v>
      </c>
      <c r="O86" s="14"/>
      <c r="P86" s="15"/>
      <c r="Q86" s="20">
        <f t="shared" si="10"/>
        <v>0</v>
      </c>
      <c r="R86" s="21">
        <f t="shared" si="11"/>
        <v>0</v>
      </c>
      <c r="S86" s="27"/>
      <c r="T86" s="27"/>
      <c r="U86" s="23" t="str">
        <f t="shared" si="12"/>
        <v>-</v>
      </c>
      <c r="V86" s="24" t="str">
        <f>IFERROR(ROUND(MAX((U86-3500)*{0.03,0.1,0.2,0.25,0.3,0.35,0.45}-{0,105,555,1005,2755,5505,13505},0),2),"-")</f>
        <v>-</v>
      </c>
      <c r="W86" s="28"/>
      <c r="X86" s="26" t="str">
        <f t="shared" si="13"/>
        <v>-</v>
      </c>
    </row>
    <row r="87" spans="2:24" ht="24" customHeight="1"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1" t="str">
        <f t="shared" si="9"/>
        <v>-</v>
      </c>
      <c r="O87" s="14"/>
      <c r="P87" s="15"/>
      <c r="Q87" s="20">
        <f t="shared" si="10"/>
        <v>0</v>
      </c>
      <c r="R87" s="21">
        <f t="shared" si="11"/>
        <v>0</v>
      </c>
      <c r="S87" s="27"/>
      <c r="T87" s="27"/>
      <c r="U87" s="23" t="str">
        <f t="shared" si="12"/>
        <v>-</v>
      </c>
      <c r="V87" s="24" t="str">
        <f>IFERROR(ROUND(MAX((U87-3500)*{0.03,0.1,0.2,0.25,0.3,0.35,0.45}-{0,105,555,1005,2755,5505,13505},0),2),"-")</f>
        <v>-</v>
      </c>
      <c r="W87" s="28"/>
      <c r="X87" s="26" t="str">
        <f t="shared" si="13"/>
        <v>-</v>
      </c>
    </row>
    <row r="88" spans="2:24" ht="24" customHeight="1"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1" t="str">
        <f t="shared" si="9"/>
        <v>-</v>
      </c>
      <c r="O88" s="14"/>
      <c r="P88" s="15"/>
      <c r="Q88" s="20">
        <f t="shared" si="10"/>
        <v>0</v>
      </c>
      <c r="R88" s="21">
        <f t="shared" si="11"/>
        <v>0</v>
      </c>
      <c r="S88" s="27"/>
      <c r="T88" s="27"/>
      <c r="U88" s="23" t="str">
        <f t="shared" si="12"/>
        <v>-</v>
      </c>
      <c r="V88" s="24" t="str">
        <f>IFERROR(ROUND(MAX((U88-3500)*{0.03,0.1,0.2,0.25,0.3,0.35,0.45}-{0,105,555,1005,2755,5505,13505},0),2),"-")</f>
        <v>-</v>
      </c>
      <c r="W88" s="28"/>
      <c r="X88" s="26" t="str">
        <f t="shared" si="13"/>
        <v>-</v>
      </c>
    </row>
    <row r="89" spans="2:24" ht="24" customHeight="1"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1" t="str">
        <f t="shared" si="9"/>
        <v>-</v>
      </c>
      <c r="O89" s="14"/>
      <c r="P89" s="15"/>
      <c r="Q89" s="20">
        <f t="shared" si="10"/>
        <v>0</v>
      </c>
      <c r="R89" s="21">
        <f t="shared" si="11"/>
        <v>0</v>
      </c>
      <c r="S89" s="27"/>
      <c r="T89" s="27"/>
      <c r="U89" s="23" t="str">
        <f t="shared" si="12"/>
        <v>-</v>
      </c>
      <c r="V89" s="24" t="str">
        <f>IFERROR(ROUND(MAX((U89-3500)*{0.03,0.1,0.2,0.25,0.3,0.35,0.45}-{0,105,555,1005,2755,5505,13505},0),2),"-")</f>
        <v>-</v>
      </c>
      <c r="W89" s="28"/>
      <c r="X89" s="26" t="str">
        <f t="shared" si="13"/>
        <v>-</v>
      </c>
    </row>
    <row r="90" spans="2:24" ht="24" customHeight="1"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1" t="str">
        <f t="shared" si="9"/>
        <v>-</v>
      </c>
      <c r="O90" s="14"/>
      <c r="P90" s="15"/>
      <c r="Q90" s="20">
        <f t="shared" si="10"/>
        <v>0</v>
      </c>
      <c r="R90" s="21">
        <f t="shared" si="11"/>
        <v>0</v>
      </c>
      <c r="S90" s="27"/>
      <c r="T90" s="27"/>
      <c r="U90" s="23" t="str">
        <f t="shared" si="12"/>
        <v>-</v>
      </c>
      <c r="V90" s="24" t="str">
        <f>IFERROR(ROUND(MAX((U90-3500)*{0.03,0.1,0.2,0.25,0.3,0.35,0.45}-{0,105,555,1005,2755,5505,13505},0),2),"-")</f>
        <v>-</v>
      </c>
      <c r="W90" s="28"/>
      <c r="X90" s="26" t="str">
        <f t="shared" si="13"/>
        <v>-</v>
      </c>
    </row>
    <row r="91" spans="2:24" ht="24" customHeight="1"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1" t="str">
        <f t="shared" si="9"/>
        <v>-</v>
      </c>
      <c r="O91" s="14"/>
      <c r="P91" s="15"/>
      <c r="Q91" s="20">
        <f t="shared" si="10"/>
        <v>0</v>
      </c>
      <c r="R91" s="21">
        <f t="shared" si="11"/>
        <v>0</v>
      </c>
      <c r="S91" s="27"/>
      <c r="T91" s="27"/>
      <c r="U91" s="23" t="str">
        <f t="shared" si="12"/>
        <v>-</v>
      </c>
      <c r="V91" s="24" t="str">
        <f>IFERROR(ROUND(MAX((U91-3500)*{0.03,0.1,0.2,0.25,0.3,0.35,0.45}-{0,105,555,1005,2755,5505,13505},0),2),"-")</f>
        <v>-</v>
      </c>
      <c r="W91" s="28"/>
      <c r="X91" s="26" t="str">
        <f t="shared" si="13"/>
        <v>-</v>
      </c>
    </row>
    <row r="92" spans="2:24" ht="24" customHeight="1"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1" t="str">
        <f t="shared" si="9"/>
        <v>-</v>
      </c>
      <c r="O92" s="14"/>
      <c r="P92" s="15"/>
      <c r="Q92" s="20">
        <f t="shared" si="10"/>
        <v>0</v>
      </c>
      <c r="R92" s="21">
        <f t="shared" si="11"/>
        <v>0</v>
      </c>
      <c r="S92" s="27"/>
      <c r="T92" s="27"/>
      <c r="U92" s="23" t="str">
        <f t="shared" si="12"/>
        <v>-</v>
      </c>
      <c r="V92" s="24" t="str">
        <f>IFERROR(ROUND(MAX((U92-3500)*{0.03,0.1,0.2,0.25,0.3,0.35,0.45}-{0,105,555,1005,2755,5505,13505},0),2),"-")</f>
        <v>-</v>
      </c>
      <c r="W92" s="28"/>
      <c r="X92" s="26" t="str">
        <f t="shared" si="13"/>
        <v>-</v>
      </c>
    </row>
    <row r="93" spans="2:24" ht="24" customHeight="1"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1" t="str">
        <f t="shared" si="9"/>
        <v>-</v>
      </c>
      <c r="O93" s="14"/>
      <c r="P93" s="15"/>
      <c r="Q93" s="20">
        <f t="shared" si="10"/>
        <v>0</v>
      </c>
      <c r="R93" s="21">
        <f t="shared" si="11"/>
        <v>0</v>
      </c>
      <c r="S93" s="27"/>
      <c r="T93" s="27"/>
      <c r="U93" s="23" t="str">
        <f t="shared" si="12"/>
        <v>-</v>
      </c>
      <c r="V93" s="24" t="str">
        <f>IFERROR(ROUND(MAX((U93-3500)*{0.03,0.1,0.2,0.25,0.3,0.35,0.45}-{0,105,555,1005,2755,5505,13505},0),2),"-")</f>
        <v>-</v>
      </c>
      <c r="W93" s="28"/>
      <c r="X93" s="26" t="str">
        <f t="shared" si="13"/>
        <v>-</v>
      </c>
    </row>
    <row r="94" spans="2:24" ht="24" customHeight="1"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1" t="str">
        <f t="shared" si="9"/>
        <v>-</v>
      </c>
      <c r="O94" s="14"/>
      <c r="P94" s="15"/>
      <c r="Q94" s="20">
        <f t="shared" si="10"/>
        <v>0</v>
      </c>
      <c r="R94" s="21">
        <f t="shared" si="11"/>
        <v>0</v>
      </c>
      <c r="S94" s="27"/>
      <c r="T94" s="27"/>
      <c r="U94" s="23" t="str">
        <f t="shared" si="12"/>
        <v>-</v>
      </c>
      <c r="V94" s="24" t="str">
        <f>IFERROR(ROUND(MAX((U94-3500)*{0.03,0.1,0.2,0.25,0.3,0.35,0.45}-{0,105,555,1005,2755,5505,13505},0),2),"-")</f>
        <v>-</v>
      </c>
      <c r="W94" s="28"/>
      <c r="X94" s="26" t="str">
        <f t="shared" si="13"/>
        <v>-</v>
      </c>
    </row>
    <row r="95" spans="2:24" ht="24" customHeight="1"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1" t="str">
        <f t="shared" si="9"/>
        <v>-</v>
      </c>
      <c r="O95" s="14"/>
      <c r="P95" s="15"/>
      <c r="Q95" s="20">
        <f t="shared" si="10"/>
        <v>0</v>
      </c>
      <c r="R95" s="21">
        <f t="shared" si="11"/>
        <v>0</v>
      </c>
      <c r="S95" s="27"/>
      <c r="T95" s="27"/>
      <c r="U95" s="23" t="str">
        <f t="shared" si="12"/>
        <v>-</v>
      </c>
      <c r="V95" s="24" t="str">
        <f>IFERROR(ROUND(MAX((U95-3500)*{0.03,0.1,0.2,0.25,0.3,0.35,0.45}-{0,105,555,1005,2755,5505,13505},0),2),"-")</f>
        <v>-</v>
      </c>
      <c r="W95" s="28"/>
      <c r="X95" s="26" t="str">
        <f t="shared" si="13"/>
        <v>-</v>
      </c>
    </row>
    <row r="96" spans="2:24" ht="24" customHeight="1"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1" t="str">
        <f t="shared" si="9"/>
        <v>-</v>
      </c>
      <c r="O96" s="14"/>
      <c r="P96" s="15"/>
      <c r="Q96" s="20">
        <f t="shared" si="10"/>
        <v>0</v>
      </c>
      <c r="R96" s="21">
        <f t="shared" si="11"/>
        <v>0</v>
      </c>
      <c r="S96" s="27"/>
      <c r="T96" s="27"/>
      <c r="U96" s="23" t="str">
        <f t="shared" si="12"/>
        <v>-</v>
      </c>
      <c r="V96" s="24" t="str">
        <f>IFERROR(ROUND(MAX((U96-3500)*{0.03,0.1,0.2,0.25,0.3,0.35,0.45}-{0,105,555,1005,2755,5505,13505},0),2),"-")</f>
        <v>-</v>
      </c>
      <c r="W96" s="28"/>
      <c r="X96" s="26" t="str">
        <f t="shared" si="13"/>
        <v>-</v>
      </c>
    </row>
    <row r="97" spans="2:24" ht="24" customHeight="1"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1" t="str">
        <f t="shared" si="9"/>
        <v>-</v>
      </c>
      <c r="O97" s="14"/>
      <c r="P97" s="15"/>
      <c r="Q97" s="20">
        <f t="shared" si="10"/>
        <v>0</v>
      </c>
      <c r="R97" s="21">
        <f t="shared" si="11"/>
        <v>0</v>
      </c>
      <c r="S97" s="27"/>
      <c r="T97" s="27"/>
      <c r="U97" s="23" t="str">
        <f t="shared" si="12"/>
        <v>-</v>
      </c>
      <c r="V97" s="24" t="str">
        <f>IFERROR(ROUND(MAX((U97-3500)*{0.03,0.1,0.2,0.25,0.3,0.35,0.45}-{0,105,555,1005,2755,5505,13505},0),2),"-")</f>
        <v>-</v>
      </c>
      <c r="W97" s="28"/>
      <c r="X97" s="26" t="str">
        <f t="shared" si="13"/>
        <v>-</v>
      </c>
    </row>
    <row r="98" spans="2:24" ht="24" customHeight="1"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1" t="str">
        <f t="shared" si="9"/>
        <v>-</v>
      </c>
      <c r="O98" s="14"/>
      <c r="P98" s="15"/>
      <c r="Q98" s="20">
        <f t="shared" si="10"/>
        <v>0</v>
      </c>
      <c r="R98" s="21">
        <f t="shared" si="11"/>
        <v>0</v>
      </c>
      <c r="S98" s="27"/>
      <c r="T98" s="27"/>
      <c r="U98" s="23" t="str">
        <f t="shared" si="12"/>
        <v>-</v>
      </c>
      <c r="V98" s="24" t="str">
        <f>IFERROR(ROUND(MAX((U98-3500)*{0.03,0.1,0.2,0.25,0.3,0.35,0.45}-{0,105,555,1005,2755,5505,13505},0),2),"-")</f>
        <v>-</v>
      </c>
      <c r="W98" s="28"/>
      <c r="X98" s="26" t="str">
        <f t="shared" si="13"/>
        <v>-</v>
      </c>
    </row>
    <row r="99" spans="2:24" ht="24" customHeight="1"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1" t="str">
        <f t="shared" si="9"/>
        <v>-</v>
      </c>
      <c r="O99" s="14"/>
      <c r="P99" s="15"/>
      <c r="Q99" s="20">
        <f t="shared" si="10"/>
        <v>0</v>
      </c>
      <c r="R99" s="21">
        <f t="shared" si="11"/>
        <v>0</v>
      </c>
      <c r="S99" s="27"/>
      <c r="T99" s="27"/>
      <c r="U99" s="23" t="str">
        <f t="shared" si="12"/>
        <v>-</v>
      </c>
      <c r="V99" s="24" t="str">
        <f>IFERROR(ROUND(MAX((U99-3500)*{0.03,0.1,0.2,0.25,0.3,0.35,0.45}-{0,105,555,1005,2755,5505,13505},0),2),"-")</f>
        <v>-</v>
      </c>
      <c r="W99" s="28"/>
      <c r="X99" s="26" t="str">
        <f t="shared" si="13"/>
        <v>-</v>
      </c>
    </row>
    <row r="100" spans="2:24" ht="24" customHeight="1"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1" t="str">
        <f t="shared" si="9"/>
        <v>-</v>
      </c>
      <c r="O100" s="14"/>
      <c r="P100" s="15"/>
      <c r="Q100" s="20">
        <f t="shared" si="10"/>
        <v>0</v>
      </c>
      <c r="R100" s="21">
        <f t="shared" si="11"/>
        <v>0</v>
      </c>
      <c r="S100" s="27"/>
      <c r="T100" s="27"/>
      <c r="U100" s="23" t="str">
        <f t="shared" si="12"/>
        <v>-</v>
      </c>
      <c r="V100" s="24" t="str">
        <f>IFERROR(ROUND(MAX((U100-3500)*{0.03,0.1,0.2,0.25,0.3,0.35,0.45}-{0,105,555,1005,2755,5505,13505},0),2),"-")</f>
        <v>-</v>
      </c>
      <c r="W100" s="28"/>
      <c r="X100" s="26" t="str">
        <f t="shared" si="13"/>
        <v>-</v>
      </c>
    </row>
    <row r="101" spans="2:24" ht="24" customHeight="1"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1" t="str">
        <f t="shared" si="9"/>
        <v>-</v>
      </c>
      <c r="O101" s="14"/>
      <c r="P101" s="15"/>
      <c r="Q101" s="20">
        <f t="shared" si="10"/>
        <v>0</v>
      </c>
      <c r="R101" s="21">
        <f t="shared" si="11"/>
        <v>0</v>
      </c>
      <c r="S101" s="27"/>
      <c r="T101" s="27"/>
      <c r="U101" s="23" t="str">
        <f t="shared" si="12"/>
        <v>-</v>
      </c>
      <c r="V101" s="24" t="str">
        <f>IFERROR(ROUND(MAX((U101-3500)*{0.03,0.1,0.2,0.25,0.3,0.35,0.45}-{0,105,555,1005,2755,5505,13505},0),2),"-")</f>
        <v>-</v>
      </c>
      <c r="W101" s="28"/>
      <c r="X101" s="26" t="str">
        <f t="shared" si="13"/>
        <v>-</v>
      </c>
    </row>
    <row r="102" spans="2:24" ht="24" customHeight="1"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1" t="str">
        <f t="shared" si="9"/>
        <v>-</v>
      </c>
      <c r="O102" s="14"/>
      <c r="P102" s="15"/>
      <c r="Q102" s="20">
        <f t="shared" si="10"/>
        <v>0</v>
      </c>
      <c r="R102" s="21">
        <f t="shared" si="11"/>
        <v>0</v>
      </c>
      <c r="S102" s="27"/>
      <c r="T102" s="27"/>
      <c r="U102" s="23" t="str">
        <f t="shared" si="12"/>
        <v>-</v>
      </c>
      <c r="V102" s="24" t="str">
        <f>IFERROR(ROUND(MAX((U102-3500)*{0.03,0.1,0.2,0.25,0.3,0.35,0.45}-{0,105,555,1005,2755,5505,13505},0),2),"-")</f>
        <v>-</v>
      </c>
      <c r="W102" s="28"/>
      <c r="X102" s="26" t="str">
        <f t="shared" si="13"/>
        <v>-</v>
      </c>
    </row>
  </sheetData>
  <mergeCells count="15">
    <mergeCell ref="U3:U4"/>
    <mergeCell ref="V3:V4"/>
    <mergeCell ref="W3:W4"/>
    <mergeCell ref="X3:X4"/>
    <mergeCell ref="B1:J1"/>
    <mergeCell ref="K1:M1"/>
    <mergeCell ref="N1:P1"/>
    <mergeCell ref="E3:M3"/>
    <mergeCell ref="Q3:T3"/>
    <mergeCell ref="B3:B4"/>
    <mergeCell ref="C3:C4"/>
    <mergeCell ref="D3:D4"/>
    <mergeCell ref="N3:N4"/>
    <mergeCell ref="O3:O4"/>
    <mergeCell ref="P3:P4"/>
  </mergeCells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2018-01-07T04:28:00Z</dcterms:created>
  <dcterms:modified xsi:type="dcterms:W3CDTF">2021-01-29T08:35:39Z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