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F2ADD7A9-CFDD-4B7D-97A9-3AF20EDA658D}" xr6:coauthVersionLast="46" xr6:coauthVersionMax="46" xr10:uidLastSave="{00000000-0000-0000-0000-000000000000}"/>
  <bookViews>
    <workbookView xWindow="1170" yWindow="117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21" i="1" l="1"/>
  <c r="N21" i="1" s="1"/>
  <c r="I20" i="1"/>
  <c r="N20" i="1" s="1"/>
  <c r="I19" i="1"/>
  <c r="N19" i="1" s="1"/>
  <c r="I18" i="1"/>
  <c r="N18" i="1" s="1"/>
  <c r="I17" i="1"/>
  <c r="N17" i="1" s="1"/>
  <c r="N16" i="1"/>
  <c r="I16" i="1"/>
  <c r="I15" i="1"/>
  <c r="N15" i="1" s="1"/>
  <c r="I14" i="1"/>
  <c r="N14" i="1" s="1"/>
  <c r="I13" i="1"/>
  <c r="N13" i="1" s="1"/>
  <c r="I12" i="1"/>
  <c r="N12" i="1" s="1"/>
  <c r="I11" i="1"/>
  <c r="N11" i="1" s="1"/>
  <c r="N10" i="1"/>
  <c r="I10" i="1"/>
  <c r="I9" i="1"/>
  <c r="N9" i="1" s="1"/>
  <c r="I8" i="1"/>
  <c r="N8" i="1" s="1"/>
  <c r="I7" i="1"/>
  <c r="N7" i="1" s="1"/>
  <c r="I6" i="1"/>
  <c r="N6" i="1" s="1"/>
  <c r="J5" i="1"/>
  <c r="I5" i="1"/>
  <c r="N5" i="1" s="1"/>
  <c r="K2" i="1"/>
  <c r="H2" i="1"/>
  <c r="E2" i="1"/>
  <c r="M22" i="1" l="1"/>
  <c r="N2" i="1"/>
</calcChain>
</file>

<file path=xl/sharedStrings.xml><?xml version="1.0" encoding="utf-8"?>
<sst xmlns="http://schemas.openxmlformats.org/spreadsheetml/2006/main" count="38" uniqueCount="17">
  <si>
    <t>林笑笑</t>
  </si>
  <si>
    <t>姓名</t>
  </si>
  <si>
    <t>考勤扣款</t>
  </si>
  <si>
    <t>社保扣款</t>
  </si>
  <si>
    <t>25</t>
  </si>
  <si>
    <t>薪酬管理工資表</t>
    <phoneticPr fontId="11" type="noConversion"/>
  </si>
  <si>
    <t>應發工資</t>
    <phoneticPr fontId="11" type="noConversion"/>
  </si>
  <si>
    <t>應扣金額</t>
    <phoneticPr fontId="11" type="noConversion"/>
  </si>
  <si>
    <t>補貼金額</t>
    <phoneticPr fontId="11" type="noConversion"/>
  </si>
  <si>
    <t>實發金額</t>
    <phoneticPr fontId="11" type="noConversion"/>
  </si>
  <si>
    <t>序號</t>
    <phoneticPr fontId="11" type="noConversion"/>
  </si>
  <si>
    <t>出勤天數</t>
    <phoneticPr fontId="11" type="noConversion"/>
  </si>
  <si>
    <t>基本工資</t>
    <phoneticPr fontId="11" type="noConversion"/>
  </si>
  <si>
    <t>績效工資</t>
    <phoneticPr fontId="11" type="noConversion"/>
  </si>
  <si>
    <t>月度獎金</t>
    <phoneticPr fontId="11" type="noConversion"/>
  </si>
  <si>
    <t>崗位工資</t>
    <phoneticPr fontId="11" type="noConversion"/>
  </si>
  <si>
    <t>合計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</si>
</sst>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&quot;￥&quot;* #,##0.00_ ;_ &quot;￥&quot;* \-#,##0.00_ ;_ &quot;￥&quot;* &quot;-&quot;??_ ;_ @_ "/>
    <numFmt numFmtId="180" formatCode="&quot;￥&quot;#,##0.00;&quot;￥&quot;\-#,##0.00"/>
    <numFmt numFmtId="181" formatCode="0_ "/>
    <numFmt numFmtId="182" formatCode="&quot;￥&quot;#,##0;&quot;￥&quot;\-#,##0"/>
  </numFmts>
  <fonts count="12">
    <font>
      <sz val="11"/>
      <color theme="1"/>
      <name val="新細明體"/>
      <charset val="134"/>
      <scheme val="minor"/>
    </font>
    <font>
      <sz val="12"/>
      <name val="微软雅黑 Light"/>
      <charset val="134"/>
    </font>
    <font>
      <sz val="12"/>
      <name val="宋体"/>
      <charset val="134"/>
    </font>
    <font>
      <sz val="9"/>
      <name val="微软雅黑 Light"/>
      <charset val="134"/>
    </font>
    <font>
      <b/>
      <sz val="18"/>
      <name val="微软雅黑 Light"/>
      <charset val="134"/>
    </font>
    <font>
      <b/>
      <sz val="12"/>
      <color theme="0"/>
      <name val="微软雅黑 Light"/>
      <charset val="134"/>
    </font>
    <font>
      <b/>
      <sz val="12"/>
      <name val="微软雅黑 Light"/>
      <charset val="134"/>
    </font>
    <font>
      <b/>
      <sz val="20"/>
      <name val="微软雅黑 Light"/>
      <charset val="134"/>
    </font>
    <font>
      <sz val="12"/>
      <color theme="0"/>
      <name val="微软雅黑 Light"/>
      <charset val="134"/>
    </font>
    <font>
      <sz val="12"/>
      <name val="微软雅黑 Light"/>
      <charset val="134"/>
    </font>
    <font>
      <sz val="14"/>
      <name val="微软雅黑 Light"/>
      <charset val="134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7B7CC"/>
        <bgColor indexed="64"/>
      </patternFill>
    </fill>
    <fill>
      <patternFill patternType="solid">
        <fgColor rgb="FFB1D8D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80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81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182" fontId="9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82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180" fontId="1" fillId="2" borderId="4" xfId="0" applyNumberFormat="1" applyFont="1" applyFill="1" applyBorder="1" applyAlignment="1">
      <alignment horizontal="center" vertical="center"/>
    </xf>
    <xf numFmtId="180" fontId="1" fillId="2" borderId="5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2"/>
  <sheetViews>
    <sheetView tabSelected="1" workbookViewId="0">
      <selection activeCell="E24" sqref="E24"/>
    </sheetView>
  </sheetViews>
  <sheetFormatPr defaultColWidth="10" defaultRowHeight="17.25"/>
  <cols>
    <col min="1" max="1" width="1.7109375" style="1" customWidth="1"/>
    <col min="2" max="2" width="5.140625" style="1" customWidth="1"/>
    <col min="3" max="3" width="11" style="1" customWidth="1"/>
    <col min="4" max="4" width="11.42578125" style="1" customWidth="1"/>
    <col min="5" max="5" width="14.28515625" style="1" customWidth="1"/>
    <col min="6" max="6" width="11.140625" style="1" customWidth="1"/>
    <col min="7" max="8" width="11.42578125" style="1" customWidth="1"/>
    <col min="9" max="9" width="10.28515625" style="1" customWidth="1"/>
    <col min="10" max="10" width="10.85546875" style="1" customWidth="1"/>
    <col min="11" max="12" width="12" style="1" customWidth="1"/>
    <col min="13" max="13" width="10.85546875" style="1" customWidth="1"/>
    <col min="14" max="14" width="14.42578125" style="1" customWidth="1"/>
    <col min="15" max="16384" width="10" style="1"/>
  </cols>
  <sheetData>
    <row r="1" spans="2:16" ht="45" customHeight="1">
      <c r="B1" s="19" t="s">
        <v>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6" s="2" customFormat="1" ht="27" customHeight="1">
      <c r="B2" s="20" t="s">
        <v>0</v>
      </c>
      <c r="C2" s="21"/>
      <c r="D2" s="5" t="s">
        <v>6</v>
      </c>
      <c r="E2" s="6">
        <f>SUMIF($C$5:$C$99,B2,$I$5:$I$99)</f>
        <v>11000</v>
      </c>
      <c r="F2" s="7"/>
      <c r="G2" s="7" t="s">
        <v>7</v>
      </c>
      <c r="H2" s="6">
        <f>SUMIF($C$5:$C$99,B2,$J$5:$J$99)</f>
        <v>300</v>
      </c>
      <c r="I2" s="7"/>
      <c r="J2" s="7" t="s">
        <v>8</v>
      </c>
      <c r="K2" s="16">
        <f>SUMIF($C$5:$C$99,B2,$M$5:$M$99)</f>
        <v>300</v>
      </c>
      <c r="L2" s="7"/>
      <c r="M2" s="7" t="s">
        <v>9</v>
      </c>
      <c r="N2" s="16">
        <f>SUMIF($C$5:$C$99,B2,$N$5:$N$99)</f>
        <v>11000</v>
      </c>
    </row>
    <row r="3" spans="2:16" s="2" customFormat="1" ht="12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6" s="3" customFormat="1" ht="33" customHeight="1">
      <c r="B4" s="9" t="s">
        <v>10</v>
      </c>
      <c r="C4" s="10" t="s">
        <v>1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6</v>
      </c>
      <c r="J4" s="9" t="s">
        <v>7</v>
      </c>
      <c r="K4" s="17" t="s">
        <v>2</v>
      </c>
      <c r="L4" s="17" t="s">
        <v>3</v>
      </c>
      <c r="M4" s="9" t="s">
        <v>8</v>
      </c>
      <c r="N4" s="9" t="s">
        <v>9</v>
      </c>
    </row>
    <row r="5" spans="2:16" ht="21" customHeight="1">
      <c r="B5" s="11">
        <v>1</v>
      </c>
      <c r="C5" s="12" t="s">
        <v>0</v>
      </c>
      <c r="D5" s="12" t="s">
        <v>4</v>
      </c>
      <c r="E5" s="13">
        <v>5000</v>
      </c>
      <c r="F5" s="13">
        <v>3000</v>
      </c>
      <c r="G5" s="13">
        <v>2000</v>
      </c>
      <c r="H5" s="13">
        <v>1000</v>
      </c>
      <c r="I5" s="13">
        <f t="shared" ref="I5:I21" si="0">E5+F5+G5+H5</f>
        <v>11000</v>
      </c>
      <c r="J5" s="13">
        <f>K5+L5</f>
        <v>300</v>
      </c>
      <c r="K5" s="13"/>
      <c r="L5" s="13">
        <v>300</v>
      </c>
      <c r="M5" s="13">
        <v>300</v>
      </c>
      <c r="N5" s="18">
        <f t="shared" ref="N5:N21" si="1">I5-J5+M5</f>
        <v>11000</v>
      </c>
      <c r="O5" s="22"/>
      <c r="P5" s="22"/>
    </row>
    <row r="6" spans="2:16" ht="21" customHeight="1">
      <c r="B6" s="11">
        <v>2</v>
      </c>
      <c r="C6" s="12"/>
      <c r="D6" s="12" t="s">
        <v>4</v>
      </c>
      <c r="E6" s="13">
        <v>5000</v>
      </c>
      <c r="F6" s="13"/>
      <c r="G6" s="13">
        <v>2000</v>
      </c>
      <c r="H6" s="13">
        <v>1000</v>
      </c>
      <c r="I6" s="13">
        <f t="shared" si="0"/>
        <v>8000</v>
      </c>
      <c r="J6" s="13"/>
      <c r="K6" s="13"/>
      <c r="L6" s="13"/>
      <c r="M6" s="13">
        <v>300</v>
      </c>
      <c r="N6" s="18">
        <f t="shared" si="1"/>
        <v>8300</v>
      </c>
      <c r="O6" s="22"/>
      <c r="P6" s="22"/>
    </row>
    <row r="7" spans="2:16" ht="21" customHeight="1">
      <c r="B7" s="11">
        <v>3</v>
      </c>
      <c r="C7" s="12"/>
      <c r="D7" s="12" t="s">
        <v>4</v>
      </c>
      <c r="E7" s="13">
        <v>5000</v>
      </c>
      <c r="F7" s="13"/>
      <c r="G7" s="13">
        <v>2000</v>
      </c>
      <c r="H7" s="13">
        <v>1000</v>
      </c>
      <c r="I7" s="13">
        <f t="shared" si="0"/>
        <v>8000</v>
      </c>
      <c r="J7" s="13"/>
      <c r="K7" s="13"/>
      <c r="L7" s="13"/>
      <c r="M7" s="13">
        <v>300</v>
      </c>
      <c r="N7" s="18">
        <f t="shared" si="1"/>
        <v>8300</v>
      </c>
      <c r="O7" s="22"/>
      <c r="P7" s="22"/>
    </row>
    <row r="8" spans="2:16" ht="21" customHeight="1">
      <c r="B8" s="11">
        <v>4</v>
      </c>
      <c r="C8" s="12"/>
      <c r="D8" s="12" t="s">
        <v>4</v>
      </c>
      <c r="E8" s="13">
        <v>5000</v>
      </c>
      <c r="F8" s="13"/>
      <c r="G8" s="13">
        <v>2000</v>
      </c>
      <c r="H8" s="13">
        <v>1000</v>
      </c>
      <c r="I8" s="13">
        <f t="shared" si="0"/>
        <v>8000</v>
      </c>
      <c r="J8" s="13"/>
      <c r="K8" s="13"/>
      <c r="L8" s="13"/>
      <c r="M8" s="13">
        <v>300</v>
      </c>
      <c r="N8" s="18">
        <f t="shared" si="1"/>
        <v>8300</v>
      </c>
      <c r="O8" s="22"/>
      <c r="P8" s="22"/>
    </row>
    <row r="9" spans="2:16" ht="21" customHeight="1">
      <c r="B9" s="11">
        <v>5</v>
      </c>
      <c r="C9" s="12"/>
      <c r="D9" s="12" t="s">
        <v>4</v>
      </c>
      <c r="E9" s="13">
        <v>5000</v>
      </c>
      <c r="F9" s="13"/>
      <c r="G9" s="13">
        <v>2000</v>
      </c>
      <c r="H9" s="13">
        <v>1000</v>
      </c>
      <c r="I9" s="13">
        <f t="shared" si="0"/>
        <v>8000</v>
      </c>
      <c r="J9" s="13"/>
      <c r="K9" s="13"/>
      <c r="L9" s="13"/>
      <c r="M9" s="13">
        <v>300</v>
      </c>
      <c r="N9" s="18">
        <f t="shared" si="1"/>
        <v>8300</v>
      </c>
      <c r="O9" s="22"/>
      <c r="P9" s="22"/>
    </row>
    <row r="10" spans="2:16" ht="21" customHeight="1">
      <c r="B10" s="11">
        <v>6</v>
      </c>
      <c r="C10" s="12"/>
      <c r="D10" s="12" t="s">
        <v>4</v>
      </c>
      <c r="E10" s="13">
        <v>5000</v>
      </c>
      <c r="F10" s="13"/>
      <c r="G10" s="13">
        <v>2000</v>
      </c>
      <c r="H10" s="13">
        <v>1000</v>
      </c>
      <c r="I10" s="13">
        <f t="shared" si="0"/>
        <v>8000</v>
      </c>
      <c r="J10" s="13"/>
      <c r="K10" s="13"/>
      <c r="L10" s="13"/>
      <c r="M10" s="13">
        <v>300</v>
      </c>
      <c r="N10" s="18">
        <f t="shared" si="1"/>
        <v>8300</v>
      </c>
      <c r="O10" s="22"/>
      <c r="P10" s="22"/>
    </row>
    <row r="11" spans="2:16" ht="21" customHeight="1">
      <c r="B11" s="11">
        <v>7</v>
      </c>
      <c r="C11" s="12"/>
      <c r="D11" s="12" t="s">
        <v>4</v>
      </c>
      <c r="E11" s="13">
        <v>5000</v>
      </c>
      <c r="F11" s="13"/>
      <c r="G11" s="13">
        <v>2000</v>
      </c>
      <c r="H11" s="13">
        <v>1000</v>
      </c>
      <c r="I11" s="13">
        <f t="shared" si="0"/>
        <v>8000</v>
      </c>
      <c r="J11" s="13"/>
      <c r="K11" s="13"/>
      <c r="L11" s="13"/>
      <c r="M11" s="13">
        <v>300</v>
      </c>
      <c r="N11" s="18">
        <f t="shared" si="1"/>
        <v>8300</v>
      </c>
      <c r="O11" s="22"/>
      <c r="P11" s="22"/>
    </row>
    <row r="12" spans="2:16" ht="21" customHeight="1">
      <c r="B12" s="11">
        <v>8</v>
      </c>
      <c r="C12" s="12"/>
      <c r="D12" s="12" t="s">
        <v>4</v>
      </c>
      <c r="E12" s="13">
        <v>5000</v>
      </c>
      <c r="F12" s="13"/>
      <c r="G12" s="13">
        <v>2000</v>
      </c>
      <c r="H12" s="13">
        <v>1000</v>
      </c>
      <c r="I12" s="13">
        <f t="shared" si="0"/>
        <v>8000</v>
      </c>
      <c r="J12" s="13"/>
      <c r="K12" s="13"/>
      <c r="L12" s="13"/>
      <c r="M12" s="13">
        <v>300</v>
      </c>
      <c r="N12" s="18">
        <f t="shared" si="1"/>
        <v>8300</v>
      </c>
      <c r="O12" s="22"/>
      <c r="P12" s="22"/>
    </row>
    <row r="13" spans="2:16" ht="21" customHeight="1">
      <c r="B13" s="11">
        <v>9</v>
      </c>
      <c r="C13" s="12"/>
      <c r="D13" s="12" t="s">
        <v>4</v>
      </c>
      <c r="E13" s="13">
        <v>5000</v>
      </c>
      <c r="F13" s="13"/>
      <c r="G13" s="13">
        <v>2000</v>
      </c>
      <c r="H13" s="13">
        <v>1000</v>
      </c>
      <c r="I13" s="13">
        <f t="shared" si="0"/>
        <v>8000</v>
      </c>
      <c r="J13" s="13"/>
      <c r="K13" s="13"/>
      <c r="L13" s="13"/>
      <c r="M13" s="13">
        <v>300</v>
      </c>
      <c r="N13" s="18">
        <f t="shared" si="1"/>
        <v>8300</v>
      </c>
      <c r="O13" s="22"/>
      <c r="P13" s="22"/>
    </row>
    <row r="14" spans="2:16" ht="21" customHeight="1">
      <c r="B14" s="11">
        <v>10</v>
      </c>
      <c r="C14" s="12"/>
      <c r="D14" s="12" t="s">
        <v>4</v>
      </c>
      <c r="E14" s="13">
        <v>5000</v>
      </c>
      <c r="F14" s="13"/>
      <c r="G14" s="13">
        <v>2000</v>
      </c>
      <c r="H14" s="13">
        <v>1000</v>
      </c>
      <c r="I14" s="13">
        <f t="shared" si="0"/>
        <v>8000</v>
      </c>
      <c r="J14" s="13"/>
      <c r="K14" s="13"/>
      <c r="L14" s="13"/>
      <c r="M14" s="13">
        <v>300</v>
      </c>
      <c r="N14" s="18">
        <f t="shared" si="1"/>
        <v>8300</v>
      </c>
      <c r="O14" s="22"/>
      <c r="P14" s="22"/>
    </row>
    <row r="15" spans="2:16" ht="21" customHeight="1">
      <c r="B15" s="11">
        <v>11</v>
      </c>
      <c r="C15" s="12"/>
      <c r="D15" s="12" t="s">
        <v>4</v>
      </c>
      <c r="E15" s="13">
        <v>5000</v>
      </c>
      <c r="F15" s="13"/>
      <c r="G15" s="13">
        <v>2000</v>
      </c>
      <c r="H15" s="13">
        <v>1000</v>
      </c>
      <c r="I15" s="13">
        <f t="shared" si="0"/>
        <v>8000</v>
      </c>
      <c r="J15" s="13"/>
      <c r="K15" s="13"/>
      <c r="L15" s="13"/>
      <c r="M15" s="13">
        <v>300</v>
      </c>
      <c r="N15" s="18">
        <f t="shared" si="1"/>
        <v>8300</v>
      </c>
      <c r="O15" s="22"/>
      <c r="P15" s="22"/>
    </row>
    <row r="16" spans="2:16" ht="21" customHeight="1">
      <c r="B16" s="11">
        <v>12</v>
      </c>
      <c r="C16" s="12"/>
      <c r="D16" s="12" t="s">
        <v>4</v>
      </c>
      <c r="E16" s="13">
        <v>5000</v>
      </c>
      <c r="F16" s="13"/>
      <c r="G16" s="13">
        <v>2000</v>
      </c>
      <c r="H16" s="13">
        <v>1000</v>
      </c>
      <c r="I16" s="13">
        <f t="shared" si="0"/>
        <v>8000</v>
      </c>
      <c r="J16" s="13"/>
      <c r="K16" s="13"/>
      <c r="L16" s="13"/>
      <c r="M16" s="13">
        <v>300</v>
      </c>
      <c r="N16" s="18">
        <f t="shared" si="1"/>
        <v>8300</v>
      </c>
      <c r="O16" s="22"/>
      <c r="P16" s="22"/>
    </row>
    <row r="17" spans="2:16" ht="21" customHeight="1">
      <c r="B17" s="11">
        <v>13</v>
      </c>
      <c r="C17" s="12"/>
      <c r="D17" s="12" t="s">
        <v>4</v>
      </c>
      <c r="E17" s="13">
        <v>5000</v>
      </c>
      <c r="F17" s="13"/>
      <c r="G17" s="13">
        <v>2000</v>
      </c>
      <c r="H17" s="13">
        <v>1000</v>
      </c>
      <c r="I17" s="13">
        <f t="shared" si="0"/>
        <v>8000</v>
      </c>
      <c r="J17" s="13"/>
      <c r="K17" s="13"/>
      <c r="L17" s="13"/>
      <c r="M17" s="13">
        <v>300</v>
      </c>
      <c r="N17" s="18">
        <f t="shared" si="1"/>
        <v>8300</v>
      </c>
      <c r="O17" s="22"/>
      <c r="P17" s="22"/>
    </row>
    <row r="18" spans="2:16" ht="21" customHeight="1">
      <c r="B18" s="11">
        <v>14</v>
      </c>
      <c r="C18" s="12"/>
      <c r="D18" s="12" t="s">
        <v>4</v>
      </c>
      <c r="E18" s="13">
        <v>5000</v>
      </c>
      <c r="F18" s="13"/>
      <c r="G18" s="13">
        <v>2000</v>
      </c>
      <c r="H18" s="13">
        <v>1000</v>
      </c>
      <c r="I18" s="13">
        <f t="shared" si="0"/>
        <v>8000</v>
      </c>
      <c r="J18" s="13"/>
      <c r="K18" s="13"/>
      <c r="L18" s="13"/>
      <c r="M18" s="13">
        <v>300</v>
      </c>
      <c r="N18" s="18">
        <f t="shared" si="1"/>
        <v>8300</v>
      </c>
      <c r="O18" s="22"/>
      <c r="P18" s="22"/>
    </row>
    <row r="19" spans="2:16" ht="21" customHeight="1">
      <c r="B19" s="11">
        <v>15</v>
      </c>
      <c r="C19" s="12"/>
      <c r="D19" s="12" t="s">
        <v>4</v>
      </c>
      <c r="E19" s="13">
        <v>5000</v>
      </c>
      <c r="F19" s="13"/>
      <c r="G19" s="13">
        <v>2000</v>
      </c>
      <c r="H19" s="13">
        <v>1000</v>
      </c>
      <c r="I19" s="13">
        <f t="shared" si="0"/>
        <v>8000</v>
      </c>
      <c r="J19" s="13"/>
      <c r="K19" s="13"/>
      <c r="L19" s="13"/>
      <c r="M19" s="13">
        <v>300</v>
      </c>
      <c r="N19" s="18">
        <f t="shared" si="1"/>
        <v>8300</v>
      </c>
      <c r="O19" s="22"/>
      <c r="P19" s="22"/>
    </row>
    <row r="20" spans="2:16" ht="21" customHeight="1">
      <c r="B20" s="11">
        <v>16</v>
      </c>
      <c r="C20" s="12"/>
      <c r="D20" s="12" t="s">
        <v>4</v>
      </c>
      <c r="E20" s="13">
        <v>5000</v>
      </c>
      <c r="F20" s="13"/>
      <c r="G20" s="13">
        <v>2000</v>
      </c>
      <c r="H20" s="13">
        <v>1000</v>
      </c>
      <c r="I20" s="13">
        <f t="shared" si="0"/>
        <v>8000</v>
      </c>
      <c r="J20" s="13"/>
      <c r="K20" s="13"/>
      <c r="L20" s="13"/>
      <c r="M20" s="13">
        <v>300</v>
      </c>
      <c r="N20" s="18">
        <f t="shared" si="1"/>
        <v>8300</v>
      </c>
      <c r="O20" s="22"/>
      <c r="P20" s="22"/>
    </row>
    <row r="21" spans="2:16" ht="21" customHeight="1">
      <c r="B21" s="11">
        <v>17</v>
      </c>
      <c r="C21" s="12"/>
      <c r="D21" s="12" t="s">
        <v>4</v>
      </c>
      <c r="E21" s="13">
        <v>5000</v>
      </c>
      <c r="F21" s="13"/>
      <c r="G21" s="13">
        <v>2000</v>
      </c>
      <c r="H21" s="13">
        <v>1000</v>
      </c>
      <c r="I21" s="13">
        <f t="shared" si="0"/>
        <v>8000</v>
      </c>
      <c r="J21" s="13"/>
      <c r="K21" s="13"/>
      <c r="L21" s="13"/>
      <c r="M21" s="13">
        <v>300</v>
      </c>
      <c r="N21" s="18">
        <f t="shared" si="1"/>
        <v>8300</v>
      </c>
      <c r="O21" s="22"/>
      <c r="P21" s="22"/>
    </row>
    <row r="22" spans="2:16" s="4" customFormat="1" ht="27.95" customHeight="1">
      <c r="B22" s="14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3">
        <f>SUM(N5:N21)</f>
        <v>143800</v>
      </c>
      <c r="N22" s="24"/>
      <c r="O22" s="25"/>
      <c r="P22" s="25"/>
    </row>
  </sheetData>
  <mergeCells count="21">
    <mergeCell ref="O18:P18"/>
    <mergeCell ref="O19:P19"/>
    <mergeCell ref="O20:P20"/>
    <mergeCell ref="O21:P21"/>
    <mergeCell ref="M22:N22"/>
    <mergeCell ref="O22:P22"/>
    <mergeCell ref="O13:P13"/>
    <mergeCell ref="O14:P14"/>
    <mergeCell ref="O15:P15"/>
    <mergeCell ref="O16:P16"/>
    <mergeCell ref="O17:P17"/>
    <mergeCell ref="O8:P8"/>
    <mergeCell ref="O9:P9"/>
    <mergeCell ref="O10:P10"/>
    <mergeCell ref="O11:P11"/>
    <mergeCell ref="O12:P12"/>
    <mergeCell ref="B1:N1"/>
    <mergeCell ref="B2:C2"/>
    <mergeCell ref="O5:P5"/>
    <mergeCell ref="O6:P6"/>
    <mergeCell ref="O7:P7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45546</dc:creator>
  <cp:lastModifiedBy>Hank</cp:lastModifiedBy>
  <dcterms:created xsi:type="dcterms:W3CDTF">2015-06-05T18:17:00Z</dcterms:created>
  <dcterms:modified xsi:type="dcterms:W3CDTF">2021-01-28T18:04:30Z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