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B3B00DC6-1389-4889-8A06-A8684E98F5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J37" i="1"/>
  <c r="I37" i="1"/>
  <c r="H37" i="1"/>
  <c r="G37" i="1"/>
  <c r="F37" i="1"/>
  <c r="E37" i="1"/>
  <c r="Q36" i="1"/>
  <c r="P36" i="1"/>
  <c r="O36" i="1"/>
  <c r="N36" i="1"/>
  <c r="M36" i="1"/>
  <c r="L36" i="1"/>
  <c r="J36" i="1"/>
  <c r="I36" i="1"/>
  <c r="H36" i="1"/>
  <c r="G36" i="1"/>
  <c r="F36" i="1"/>
  <c r="E36" i="1"/>
  <c r="Q35" i="1"/>
  <c r="P35" i="1"/>
  <c r="O35" i="1"/>
  <c r="N35" i="1"/>
  <c r="M35" i="1"/>
  <c r="L35" i="1"/>
  <c r="J35" i="1"/>
  <c r="I35" i="1"/>
  <c r="H35" i="1"/>
  <c r="G35" i="1"/>
  <c r="F35" i="1"/>
  <c r="E35" i="1"/>
  <c r="Q34" i="1"/>
  <c r="P34" i="1"/>
  <c r="O34" i="1"/>
  <c r="N34" i="1"/>
  <c r="M34" i="1"/>
  <c r="L34" i="1"/>
  <c r="J34" i="1"/>
  <c r="I34" i="1"/>
  <c r="H34" i="1"/>
  <c r="G34" i="1"/>
  <c r="F34" i="1"/>
  <c r="E34" i="1"/>
  <c r="Q33" i="1"/>
  <c r="P33" i="1"/>
  <c r="O33" i="1"/>
  <c r="N33" i="1"/>
  <c r="M33" i="1"/>
  <c r="L33" i="1"/>
  <c r="J33" i="1"/>
  <c r="I33" i="1"/>
  <c r="H33" i="1"/>
  <c r="G33" i="1"/>
  <c r="F33" i="1"/>
  <c r="E33" i="1"/>
  <c r="Q32" i="1"/>
  <c r="P32" i="1"/>
  <c r="O32" i="1"/>
  <c r="N32" i="1"/>
  <c r="M32" i="1"/>
  <c r="L32" i="1"/>
  <c r="J32" i="1"/>
  <c r="I32" i="1"/>
  <c r="H32" i="1"/>
  <c r="G32" i="1"/>
  <c r="F32" i="1"/>
  <c r="E32" i="1"/>
  <c r="Q31" i="1"/>
  <c r="P31" i="1"/>
  <c r="O31" i="1"/>
  <c r="N31" i="1"/>
  <c r="M31" i="1"/>
  <c r="L31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Q27" i="1"/>
  <c r="P27" i="1"/>
  <c r="O27" i="1"/>
  <c r="N27" i="1"/>
  <c r="M27" i="1"/>
  <c r="L27" i="1"/>
  <c r="J27" i="1"/>
  <c r="I27" i="1"/>
  <c r="H27" i="1"/>
  <c r="G27" i="1"/>
  <c r="F27" i="1"/>
  <c r="E27" i="1"/>
  <c r="Q26" i="1"/>
  <c r="P26" i="1"/>
  <c r="O26" i="1"/>
  <c r="N26" i="1"/>
  <c r="M26" i="1"/>
  <c r="L26" i="1"/>
  <c r="J26" i="1"/>
  <c r="I26" i="1"/>
  <c r="H26" i="1"/>
  <c r="G26" i="1"/>
  <c r="F26" i="1"/>
  <c r="E26" i="1"/>
  <c r="Q25" i="1"/>
  <c r="P25" i="1"/>
  <c r="O25" i="1"/>
  <c r="N25" i="1"/>
  <c r="M25" i="1"/>
  <c r="L25" i="1"/>
  <c r="J25" i="1"/>
  <c r="I25" i="1"/>
  <c r="H25" i="1"/>
  <c r="G25" i="1"/>
  <c r="F25" i="1"/>
  <c r="E25" i="1"/>
  <c r="Q24" i="1"/>
  <c r="P24" i="1"/>
  <c r="O24" i="1"/>
  <c r="N24" i="1"/>
  <c r="M24" i="1"/>
  <c r="L24" i="1"/>
  <c r="J24" i="1"/>
  <c r="I24" i="1"/>
  <c r="H24" i="1"/>
  <c r="G24" i="1"/>
  <c r="F24" i="1"/>
  <c r="E24" i="1"/>
  <c r="Q23" i="1"/>
  <c r="P23" i="1"/>
  <c r="O23" i="1"/>
  <c r="N23" i="1"/>
  <c r="M23" i="1"/>
  <c r="L23" i="1"/>
  <c r="J23" i="1"/>
  <c r="I23" i="1"/>
  <c r="H23" i="1"/>
  <c r="G23" i="1"/>
  <c r="F23" i="1"/>
  <c r="E23" i="1"/>
  <c r="Q22" i="1"/>
  <c r="P22" i="1"/>
  <c r="O22" i="1"/>
  <c r="N22" i="1"/>
  <c r="M22" i="1"/>
  <c r="L22" i="1"/>
  <c r="J22" i="1"/>
  <c r="I22" i="1"/>
  <c r="H22" i="1"/>
  <c r="G22" i="1"/>
  <c r="F22" i="1"/>
  <c r="E22" i="1"/>
  <c r="Q21" i="1"/>
  <c r="P21" i="1"/>
  <c r="O21" i="1"/>
  <c r="N21" i="1"/>
  <c r="M21" i="1"/>
  <c r="L21" i="1"/>
  <c r="J21" i="1"/>
  <c r="I21" i="1"/>
  <c r="H21" i="1"/>
  <c r="G21" i="1"/>
  <c r="F21" i="1"/>
  <c r="E21" i="1"/>
  <c r="Q20" i="1"/>
  <c r="P20" i="1"/>
  <c r="O20" i="1"/>
  <c r="N20" i="1"/>
  <c r="M20" i="1"/>
  <c r="L20" i="1"/>
  <c r="J20" i="1"/>
  <c r="I20" i="1"/>
  <c r="H20" i="1"/>
  <c r="G20" i="1"/>
  <c r="F20" i="1"/>
  <c r="E20" i="1"/>
  <c r="Q19" i="1"/>
  <c r="P19" i="1"/>
  <c r="O19" i="1"/>
  <c r="N19" i="1"/>
  <c r="M19" i="1"/>
  <c r="L19" i="1"/>
  <c r="J19" i="1"/>
  <c r="I19" i="1"/>
  <c r="H19" i="1"/>
  <c r="G19" i="1"/>
  <c r="F19" i="1"/>
  <c r="E19" i="1"/>
  <c r="Q18" i="1"/>
  <c r="P18" i="1"/>
  <c r="O18" i="1"/>
  <c r="N18" i="1"/>
  <c r="M18" i="1"/>
  <c r="L18" i="1"/>
  <c r="J18" i="1"/>
  <c r="I18" i="1"/>
  <c r="H18" i="1"/>
  <c r="G18" i="1"/>
  <c r="F18" i="1"/>
  <c r="E18" i="1"/>
  <c r="Q17" i="1"/>
  <c r="P17" i="1"/>
  <c r="O17" i="1"/>
  <c r="N17" i="1"/>
  <c r="M17" i="1"/>
  <c r="L17" i="1"/>
  <c r="J17" i="1"/>
  <c r="I17" i="1"/>
  <c r="H17" i="1"/>
  <c r="G17" i="1"/>
  <c r="F17" i="1"/>
  <c r="E17" i="1"/>
  <c r="Q16" i="1"/>
  <c r="P16" i="1"/>
  <c r="O16" i="1"/>
  <c r="N16" i="1"/>
  <c r="M16" i="1"/>
  <c r="L16" i="1"/>
  <c r="J16" i="1"/>
  <c r="I16" i="1"/>
  <c r="H16" i="1"/>
  <c r="G16" i="1"/>
  <c r="F16" i="1"/>
  <c r="E16" i="1"/>
  <c r="Q15" i="1"/>
  <c r="P15" i="1"/>
  <c r="O15" i="1"/>
  <c r="N15" i="1"/>
  <c r="M15" i="1"/>
  <c r="L15" i="1"/>
  <c r="J15" i="1"/>
  <c r="I15" i="1"/>
  <c r="H15" i="1"/>
  <c r="G15" i="1"/>
  <c r="F15" i="1"/>
  <c r="E15" i="1"/>
  <c r="Q14" i="1"/>
  <c r="P14" i="1"/>
  <c r="O14" i="1"/>
  <c r="N14" i="1"/>
  <c r="M14" i="1"/>
  <c r="L14" i="1"/>
  <c r="J14" i="1"/>
  <c r="I14" i="1"/>
  <c r="H14" i="1"/>
  <c r="G14" i="1"/>
  <c r="F14" i="1"/>
  <c r="E14" i="1"/>
  <c r="Q13" i="1"/>
  <c r="P13" i="1"/>
  <c r="O13" i="1"/>
  <c r="N13" i="1"/>
  <c r="M13" i="1"/>
  <c r="L13" i="1"/>
  <c r="J13" i="1"/>
  <c r="I13" i="1"/>
  <c r="H13" i="1"/>
  <c r="G13" i="1"/>
  <c r="F13" i="1"/>
  <c r="E13" i="1"/>
  <c r="Q12" i="1"/>
  <c r="P12" i="1"/>
  <c r="O12" i="1"/>
  <c r="N12" i="1"/>
  <c r="M12" i="1"/>
  <c r="L12" i="1"/>
  <c r="J12" i="1"/>
  <c r="I12" i="1"/>
  <c r="H12" i="1"/>
  <c r="G12" i="1"/>
  <c r="F12" i="1"/>
  <c r="E12" i="1"/>
  <c r="Q11" i="1"/>
  <c r="P11" i="1"/>
  <c r="O11" i="1"/>
  <c r="N11" i="1"/>
  <c r="M11" i="1"/>
  <c r="L11" i="1"/>
  <c r="J11" i="1"/>
  <c r="I11" i="1"/>
  <c r="H11" i="1"/>
  <c r="G11" i="1"/>
  <c r="F11" i="1"/>
  <c r="E11" i="1"/>
  <c r="Q10" i="1"/>
  <c r="P10" i="1"/>
  <c r="O10" i="1"/>
  <c r="N10" i="1"/>
  <c r="M10" i="1"/>
  <c r="L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<sst xmlns="http://schemas.openxmlformats.org/spreadsheetml/2006/main" count="90" uniqueCount="52">
  <si>
    <t>（元/月）</t>
  </si>
  <si>
    <t>KPI</t>
  </si>
  <si>
    <t>效益</t>
  </si>
  <si>
    <t>考勤</t>
  </si>
  <si>
    <t>人事</t>
  </si>
  <si>
    <t>A1</t>
  </si>
  <si>
    <t>年薪制</t>
  </si>
  <si>
    <t>A2</t>
  </si>
  <si>
    <t>B1</t>
  </si>
  <si>
    <t>B2</t>
  </si>
  <si>
    <t>C1</t>
  </si>
  <si>
    <t>C2</t>
  </si>
  <si>
    <t>D1</t>
  </si>
  <si>
    <t>D2</t>
  </si>
  <si>
    <t>D3</t>
  </si>
  <si>
    <t>D4</t>
  </si>
  <si>
    <t>工資薪酬等級表</t>
    <phoneticPr fontId="3" type="noConversion"/>
  </si>
  <si>
    <t>職級</t>
    <phoneticPr fontId="3" type="noConversion"/>
  </si>
  <si>
    <t>薪級</t>
    <phoneticPr fontId="3" type="noConversion"/>
  </si>
  <si>
    <t>薪資標準</t>
    <phoneticPr fontId="3" type="noConversion"/>
  </si>
  <si>
    <t>職能部門</t>
    <phoneticPr fontId="3" type="noConversion"/>
  </si>
  <si>
    <t>薪資標準結構分配</t>
    <phoneticPr fontId="3" type="noConversion"/>
  </si>
  <si>
    <t>事業部門</t>
    <phoneticPr fontId="3" type="noConversion"/>
  </si>
  <si>
    <t xml:space="preserve">            薪資標準結構分配</t>
    <phoneticPr fontId="3" type="noConversion"/>
  </si>
  <si>
    <t>崗位名稱</t>
    <phoneticPr fontId="3" type="noConversion"/>
  </si>
  <si>
    <t>崗位工資</t>
    <phoneticPr fontId="3" type="noConversion"/>
  </si>
  <si>
    <t>績效工資</t>
    <phoneticPr fontId="3" type="noConversion"/>
  </si>
  <si>
    <t>綜合績效</t>
    <phoneticPr fontId="3" type="noConversion"/>
  </si>
  <si>
    <t>財務</t>
    <phoneticPr fontId="3" type="noConversion"/>
  </si>
  <si>
    <t>1級</t>
    <phoneticPr fontId="3" type="noConversion"/>
  </si>
  <si>
    <t>總經理</t>
    <phoneticPr fontId="3" type="noConversion"/>
  </si>
  <si>
    <t>副總經理</t>
    <phoneticPr fontId="3" type="noConversion"/>
  </si>
  <si>
    <t>部門總監</t>
    <phoneticPr fontId="3" type="noConversion"/>
  </si>
  <si>
    <t>部門經理</t>
    <phoneticPr fontId="3" type="noConversion"/>
  </si>
  <si>
    <t>事業部經理</t>
    <phoneticPr fontId="3" type="noConversion"/>
  </si>
  <si>
    <t>2級</t>
    <phoneticPr fontId="3" type="noConversion"/>
  </si>
  <si>
    <t>3級</t>
    <phoneticPr fontId="3" type="noConversion"/>
  </si>
  <si>
    <t>4級</t>
    <phoneticPr fontId="3" type="noConversion"/>
  </si>
  <si>
    <t>事業部主管</t>
    <phoneticPr fontId="3" type="noConversion"/>
  </si>
  <si>
    <t>5級</t>
    <phoneticPr fontId="3" type="noConversion"/>
  </si>
  <si>
    <t>高級專員</t>
    <phoneticPr fontId="3" type="noConversion"/>
  </si>
  <si>
    <t>高級商務代表</t>
    <phoneticPr fontId="3" type="noConversion"/>
  </si>
  <si>
    <t>專員/會計</t>
    <phoneticPr fontId="3" type="noConversion"/>
  </si>
  <si>
    <t>商務代表</t>
    <phoneticPr fontId="3" type="noConversion"/>
  </si>
  <si>
    <t>/促銷督導</t>
    <phoneticPr fontId="3" type="noConversion"/>
  </si>
  <si>
    <t>6級</t>
    <phoneticPr fontId="3" type="noConversion"/>
  </si>
  <si>
    <t>7級</t>
    <phoneticPr fontId="3" type="noConversion"/>
  </si>
  <si>
    <t>出納/文員</t>
    <phoneticPr fontId="3" type="noConversion"/>
  </si>
  <si>
    <t>部門助理</t>
    <phoneticPr fontId="3" type="noConversion"/>
  </si>
  <si>
    <t>司機/倉管員</t>
    <phoneticPr fontId="3" type="noConversion"/>
  </si>
  <si>
    <t>管道代表</t>
    <phoneticPr fontId="3" type="noConversion"/>
  </si>
  <si>
    <t>送貨工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</si>
</sst>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-&quot;_ ;_ @_ "/>
  </numFmts>
  <fonts count="4">
    <font>
      <sz val="11"/>
      <color theme="1"/>
      <name val="新細明體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新細明體"/>
      <family val="3"/>
      <charset val="134"/>
      <scheme val="minor"/>
    </font>
    <font>
      <sz val="9"/>
      <name val="新細明體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left"/>
    </xf>
    <xf numFmtId="176" fontId="0" fillId="0" borderId="4" xfId="0" applyNumberFormat="1" applyBorder="1" applyAlignment="1">
      <alignment horizontal="left"/>
    </xf>
    <xf numFmtId="176" fontId="0" fillId="0" borderId="4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FFFFFF"/>
      <color rgb="FF66CCFF"/>
      <color rgb="FF5AC5E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workbookViewId="0">
      <selection activeCell="T20" sqref="T20"/>
    </sheetView>
  </sheetViews>
  <sheetFormatPr defaultColWidth="9" defaultRowHeight="15.75"/>
  <cols>
    <col min="1" max="1" width="4.7109375" customWidth="1"/>
    <col min="2" max="2" width="6.42578125" customWidth="1"/>
    <col min="3" max="3" width="9" customWidth="1"/>
    <col min="4" max="4" width="10.28515625" style="2" customWidth="1"/>
    <col min="5" max="5" width="8.7109375" style="3" customWidth="1"/>
    <col min="6" max="10" width="6.5703125" customWidth="1"/>
    <col min="11" max="11" width="12.140625" customWidth="1"/>
    <col min="12" max="12" width="8.5703125" customWidth="1"/>
    <col min="13" max="17" width="5.5703125" customWidth="1"/>
  </cols>
  <sheetData>
    <row r="1" spans="1:17" s="1" customFormat="1" ht="24.95" customHeight="1">
      <c r="A1" s="27" t="s">
        <v>16</v>
      </c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0.100000000000001" customHeight="1">
      <c r="A2" s="4" t="s">
        <v>17</v>
      </c>
      <c r="B2" s="5" t="s">
        <v>18</v>
      </c>
      <c r="C2" s="6" t="s">
        <v>19</v>
      </c>
      <c r="D2" s="5" t="s">
        <v>20</v>
      </c>
      <c r="E2" s="7"/>
      <c r="F2" s="5"/>
      <c r="G2" s="5" t="s">
        <v>21</v>
      </c>
      <c r="H2" s="5"/>
      <c r="I2" s="5"/>
      <c r="J2" s="5"/>
      <c r="K2" s="5" t="s">
        <v>22</v>
      </c>
      <c r="L2" s="7"/>
      <c r="M2" s="5"/>
      <c r="N2" s="5" t="s">
        <v>23</v>
      </c>
      <c r="O2" s="5"/>
      <c r="P2" s="5"/>
      <c r="Q2" s="22"/>
    </row>
    <row r="3" spans="1:17">
      <c r="A3" s="8"/>
      <c r="B3" s="9"/>
      <c r="C3" s="9" t="s">
        <v>0</v>
      </c>
      <c r="D3" s="9" t="s">
        <v>24</v>
      </c>
      <c r="E3" s="9" t="s">
        <v>25</v>
      </c>
      <c r="F3" s="10"/>
      <c r="G3" s="9"/>
      <c r="H3" s="9" t="s">
        <v>26</v>
      </c>
      <c r="I3" s="9"/>
      <c r="J3" s="9"/>
      <c r="K3" s="9" t="s">
        <v>24</v>
      </c>
      <c r="L3" s="10"/>
      <c r="M3" s="10"/>
      <c r="N3" s="9"/>
      <c r="O3" s="9" t="s">
        <v>26</v>
      </c>
      <c r="P3" s="9"/>
      <c r="Q3" s="23"/>
    </row>
    <row r="4" spans="1:17">
      <c r="A4" s="8"/>
      <c r="B4" s="9"/>
      <c r="C4" s="9"/>
      <c r="D4" s="11"/>
      <c r="E4" s="12"/>
      <c r="F4" s="29" t="s">
        <v>27</v>
      </c>
      <c r="G4" s="30"/>
      <c r="H4" s="31"/>
      <c r="I4" s="9" t="s">
        <v>1</v>
      </c>
      <c r="J4" s="9" t="s">
        <v>2</v>
      </c>
      <c r="K4" s="11"/>
      <c r="L4" s="9" t="s">
        <v>25</v>
      </c>
      <c r="M4" s="29" t="s">
        <v>27</v>
      </c>
      <c r="N4" s="30"/>
      <c r="O4" s="31"/>
      <c r="P4" s="9" t="s">
        <v>1</v>
      </c>
      <c r="Q4" s="23" t="s">
        <v>2</v>
      </c>
    </row>
    <row r="5" spans="1:17">
      <c r="A5" s="8"/>
      <c r="B5" s="9"/>
      <c r="C5" s="9"/>
      <c r="D5" s="11"/>
      <c r="E5" s="9"/>
      <c r="F5" s="9" t="s">
        <v>3</v>
      </c>
      <c r="G5" s="9" t="s">
        <v>4</v>
      </c>
      <c r="H5" s="9" t="s">
        <v>28</v>
      </c>
      <c r="I5" s="9"/>
      <c r="J5" s="9"/>
      <c r="K5" s="11"/>
      <c r="L5" s="9"/>
      <c r="M5" s="9" t="s">
        <v>3</v>
      </c>
      <c r="N5" s="9" t="s">
        <v>4</v>
      </c>
      <c r="O5" s="9" t="s">
        <v>28</v>
      </c>
      <c r="P5" s="9"/>
      <c r="Q5" s="23"/>
    </row>
    <row r="6" spans="1:17">
      <c r="A6" s="8" t="s">
        <v>5</v>
      </c>
      <c r="B6" s="9" t="s">
        <v>29</v>
      </c>
      <c r="C6" s="9" t="s">
        <v>6</v>
      </c>
      <c r="D6" s="13" t="s">
        <v>30</v>
      </c>
      <c r="E6" s="14"/>
      <c r="F6" s="14"/>
      <c r="G6" s="14"/>
      <c r="H6" s="14"/>
      <c r="I6" s="14"/>
      <c r="J6" s="14"/>
      <c r="K6" s="19"/>
      <c r="L6" s="14"/>
      <c r="M6" s="14"/>
      <c r="N6" s="14"/>
      <c r="O6" s="14"/>
      <c r="P6" s="14"/>
      <c r="Q6" s="24"/>
    </row>
    <row r="7" spans="1:17">
      <c r="A7" s="8" t="s">
        <v>7</v>
      </c>
      <c r="B7" s="9" t="s">
        <v>29</v>
      </c>
      <c r="C7" s="9" t="s">
        <v>6</v>
      </c>
      <c r="D7" s="13" t="s">
        <v>31</v>
      </c>
      <c r="E7" s="14"/>
      <c r="F7" s="14"/>
      <c r="G7" s="14"/>
      <c r="H7" s="14"/>
      <c r="I7" s="14"/>
      <c r="J7" s="14"/>
      <c r="K7" s="19"/>
      <c r="L7" s="14"/>
      <c r="M7" s="14"/>
      <c r="N7" s="14"/>
      <c r="O7" s="14"/>
      <c r="P7" s="14"/>
      <c r="Q7" s="24"/>
    </row>
    <row r="8" spans="1:17">
      <c r="A8" s="8" t="s">
        <v>8</v>
      </c>
      <c r="B8" s="9" t="s">
        <v>29</v>
      </c>
      <c r="C8" s="9" t="s">
        <v>6</v>
      </c>
      <c r="D8" s="13" t="s">
        <v>32</v>
      </c>
      <c r="E8" s="14"/>
      <c r="F8" s="14"/>
      <c r="G8" s="14"/>
      <c r="H8" s="14"/>
      <c r="I8" s="14"/>
      <c r="J8" s="14"/>
      <c r="K8" s="19"/>
      <c r="L8" s="14"/>
      <c r="M8" s="14"/>
      <c r="N8" s="14"/>
      <c r="O8" s="14"/>
      <c r="P8" s="14"/>
      <c r="Q8" s="24"/>
    </row>
    <row r="9" spans="1:17">
      <c r="A9" s="8" t="s">
        <v>9</v>
      </c>
      <c r="B9" s="9" t="s">
        <v>29</v>
      </c>
      <c r="C9" s="9" t="s">
        <v>6</v>
      </c>
      <c r="D9" s="13" t="s">
        <v>33</v>
      </c>
      <c r="E9" s="14"/>
      <c r="F9" s="14"/>
      <c r="G9" s="14"/>
      <c r="H9" s="14"/>
      <c r="I9" s="14"/>
      <c r="J9" s="14"/>
      <c r="K9" s="13" t="s">
        <v>34</v>
      </c>
      <c r="L9" s="14"/>
      <c r="M9" s="14"/>
      <c r="N9" s="14"/>
      <c r="O9" s="14"/>
      <c r="P9" s="14"/>
      <c r="Q9" s="24"/>
    </row>
    <row r="10" spans="1:17">
      <c r="A10" s="8"/>
      <c r="B10" s="9" t="s">
        <v>35</v>
      </c>
      <c r="C10" s="9">
        <v>11000</v>
      </c>
      <c r="D10" s="13"/>
      <c r="E10" s="14">
        <f>C10*0.7</f>
        <v>7699.9999999999991</v>
      </c>
      <c r="F10" s="14">
        <f>C10*0.1*0.2</f>
        <v>220</v>
      </c>
      <c r="G10" s="14">
        <f>C10*0.1*0.4</f>
        <v>440</v>
      </c>
      <c r="H10" s="14">
        <f>C10*0.1*0.4</f>
        <v>440</v>
      </c>
      <c r="I10" s="14">
        <f>C10*0.15</f>
        <v>1650</v>
      </c>
      <c r="J10" s="14">
        <f>C10*0.05</f>
        <v>550</v>
      </c>
      <c r="K10" s="13"/>
      <c r="L10" s="14">
        <f>C10*0.5</f>
        <v>5500</v>
      </c>
      <c r="M10" s="14">
        <f>C10*0.1*0.2</f>
        <v>220</v>
      </c>
      <c r="N10" s="14">
        <f>C10*0.1*0.4</f>
        <v>440</v>
      </c>
      <c r="O10" s="14">
        <f>C10*0.1*0.4</f>
        <v>440</v>
      </c>
      <c r="P10" s="14">
        <f>C10*0.35</f>
        <v>3849.9999999999995</v>
      </c>
      <c r="Q10" s="24">
        <f>C10*0.05</f>
        <v>550</v>
      </c>
    </row>
    <row r="11" spans="1:17">
      <c r="A11" s="8"/>
      <c r="B11" s="9" t="s">
        <v>36</v>
      </c>
      <c r="C11" s="9">
        <v>10000</v>
      </c>
      <c r="D11" s="13"/>
      <c r="E11" s="14">
        <f t="shared" ref="E11:E37" si="0">C11*0.7</f>
        <v>7000</v>
      </c>
      <c r="F11" s="14">
        <f t="shared" ref="F11:F37" si="1">C11*0.1*0.2</f>
        <v>200</v>
      </c>
      <c r="G11" s="14">
        <f t="shared" ref="G11:G37" si="2">C11*0.1*0.4</f>
        <v>400</v>
      </c>
      <c r="H11" s="14">
        <f t="shared" ref="H11:H37" si="3">C11*0.1*0.4</f>
        <v>400</v>
      </c>
      <c r="I11" s="14">
        <f t="shared" ref="I11:I37" si="4">C11*0.15</f>
        <v>1500</v>
      </c>
      <c r="J11" s="14">
        <f t="shared" ref="J11:J37" si="5">C11*0.05</f>
        <v>500</v>
      </c>
      <c r="K11" s="13"/>
      <c r="L11" s="14">
        <f t="shared" ref="L11:L37" si="6">C11*0.5</f>
        <v>5000</v>
      </c>
      <c r="M11" s="14">
        <f t="shared" ref="M11:M37" si="7">C11*0.1*0.2</f>
        <v>200</v>
      </c>
      <c r="N11" s="14">
        <f t="shared" ref="N11:N37" si="8">C11*0.1*0.4</f>
        <v>400</v>
      </c>
      <c r="O11" s="14">
        <f t="shared" ref="O11:O37" si="9">C11*0.1*0.4</f>
        <v>400</v>
      </c>
      <c r="P11" s="14">
        <f t="shared" ref="P11:P37" si="10">C11*0.35</f>
        <v>3500</v>
      </c>
      <c r="Q11" s="24">
        <f t="shared" ref="Q11:Q37" si="11">C11*0.05</f>
        <v>500</v>
      </c>
    </row>
    <row r="12" spans="1:17">
      <c r="A12" s="8"/>
      <c r="B12" s="9" t="s">
        <v>37</v>
      </c>
      <c r="C12" s="9">
        <v>8000</v>
      </c>
      <c r="D12" s="13"/>
      <c r="E12" s="14">
        <f t="shared" si="0"/>
        <v>5600</v>
      </c>
      <c r="F12" s="14">
        <f t="shared" si="1"/>
        <v>160</v>
      </c>
      <c r="G12" s="14">
        <f t="shared" si="2"/>
        <v>320</v>
      </c>
      <c r="H12" s="14">
        <f t="shared" si="3"/>
        <v>320</v>
      </c>
      <c r="I12" s="14">
        <f t="shared" si="4"/>
        <v>1200</v>
      </c>
      <c r="J12" s="14">
        <f t="shared" si="5"/>
        <v>400</v>
      </c>
      <c r="K12" s="13"/>
      <c r="L12" s="14">
        <f t="shared" si="6"/>
        <v>4000</v>
      </c>
      <c r="M12" s="14">
        <f t="shared" si="7"/>
        <v>160</v>
      </c>
      <c r="N12" s="14">
        <f t="shared" si="8"/>
        <v>320</v>
      </c>
      <c r="O12" s="14">
        <f t="shared" si="9"/>
        <v>320</v>
      </c>
      <c r="P12" s="14">
        <f t="shared" si="10"/>
        <v>2800</v>
      </c>
      <c r="Q12" s="24">
        <f t="shared" si="11"/>
        <v>400</v>
      </c>
    </row>
    <row r="13" spans="1:17">
      <c r="A13" s="8" t="s">
        <v>10</v>
      </c>
      <c r="B13" s="9" t="s">
        <v>29</v>
      </c>
      <c r="C13" s="9">
        <v>8000</v>
      </c>
      <c r="D13" s="13" t="s">
        <v>38</v>
      </c>
      <c r="E13" s="14">
        <f t="shared" si="0"/>
        <v>5600</v>
      </c>
      <c r="F13" s="14">
        <f t="shared" si="1"/>
        <v>160</v>
      </c>
      <c r="G13" s="14">
        <f t="shared" si="2"/>
        <v>320</v>
      </c>
      <c r="H13" s="14">
        <f t="shared" si="3"/>
        <v>320</v>
      </c>
      <c r="I13" s="14">
        <f t="shared" si="4"/>
        <v>1200</v>
      </c>
      <c r="J13" s="14">
        <f t="shared" si="5"/>
        <v>400</v>
      </c>
      <c r="K13" s="13" t="s">
        <v>38</v>
      </c>
      <c r="L13" s="14">
        <f t="shared" si="6"/>
        <v>4000</v>
      </c>
      <c r="M13" s="14">
        <f t="shared" si="7"/>
        <v>160</v>
      </c>
      <c r="N13" s="14">
        <f t="shared" si="8"/>
        <v>320</v>
      </c>
      <c r="O13" s="14">
        <f t="shared" si="9"/>
        <v>320</v>
      </c>
      <c r="P13" s="14">
        <f t="shared" si="10"/>
        <v>2800</v>
      </c>
      <c r="Q13" s="24">
        <f t="shared" si="11"/>
        <v>400</v>
      </c>
    </row>
    <row r="14" spans="1:17">
      <c r="A14" s="8"/>
      <c r="B14" s="9" t="s">
        <v>35</v>
      </c>
      <c r="C14" s="9">
        <v>7000</v>
      </c>
      <c r="D14" s="13"/>
      <c r="E14" s="14">
        <f t="shared" si="0"/>
        <v>4900</v>
      </c>
      <c r="F14" s="14">
        <f t="shared" si="1"/>
        <v>140</v>
      </c>
      <c r="G14" s="14">
        <f t="shared" si="2"/>
        <v>280</v>
      </c>
      <c r="H14" s="14">
        <f t="shared" si="3"/>
        <v>280</v>
      </c>
      <c r="I14" s="14">
        <f t="shared" si="4"/>
        <v>1050</v>
      </c>
      <c r="J14" s="14">
        <f t="shared" si="5"/>
        <v>350</v>
      </c>
      <c r="K14" s="13"/>
      <c r="L14" s="14">
        <f t="shared" si="6"/>
        <v>3500</v>
      </c>
      <c r="M14" s="14">
        <f t="shared" si="7"/>
        <v>140</v>
      </c>
      <c r="N14" s="14">
        <f t="shared" si="8"/>
        <v>280</v>
      </c>
      <c r="O14" s="14">
        <f t="shared" si="9"/>
        <v>280</v>
      </c>
      <c r="P14" s="14">
        <f t="shared" si="10"/>
        <v>2450</v>
      </c>
      <c r="Q14" s="24">
        <f t="shared" si="11"/>
        <v>350</v>
      </c>
    </row>
    <row r="15" spans="1:17">
      <c r="A15" s="8"/>
      <c r="B15" s="9" t="s">
        <v>36</v>
      </c>
      <c r="C15" s="9">
        <v>6000</v>
      </c>
      <c r="D15" s="13"/>
      <c r="E15" s="14">
        <f t="shared" si="0"/>
        <v>4200</v>
      </c>
      <c r="F15" s="14">
        <f t="shared" si="1"/>
        <v>120</v>
      </c>
      <c r="G15" s="14">
        <f t="shared" si="2"/>
        <v>240</v>
      </c>
      <c r="H15" s="14">
        <f t="shared" si="3"/>
        <v>240</v>
      </c>
      <c r="I15" s="14">
        <f t="shared" si="4"/>
        <v>900</v>
      </c>
      <c r="J15" s="14">
        <f t="shared" si="5"/>
        <v>300</v>
      </c>
      <c r="K15" s="13"/>
      <c r="L15" s="14">
        <f t="shared" si="6"/>
        <v>3000</v>
      </c>
      <c r="M15" s="14">
        <f t="shared" si="7"/>
        <v>120</v>
      </c>
      <c r="N15" s="14">
        <f t="shared" si="8"/>
        <v>240</v>
      </c>
      <c r="O15" s="14">
        <f t="shared" si="9"/>
        <v>240</v>
      </c>
      <c r="P15" s="14">
        <f t="shared" si="10"/>
        <v>2100</v>
      </c>
      <c r="Q15" s="24">
        <f t="shared" si="11"/>
        <v>300</v>
      </c>
    </row>
    <row r="16" spans="1:17">
      <c r="A16" s="8"/>
      <c r="B16" s="9" t="s">
        <v>37</v>
      </c>
      <c r="C16" s="9">
        <v>5500</v>
      </c>
      <c r="D16" s="13"/>
      <c r="E16" s="14">
        <f t="shared" si="0"/>
        <v>3849.9999999999995</v>
      </c>
      <c r="F16" s="14">
        <f t="shared" si="1"/>
        <v>110</v>
      </c>
      <c r="G16" s="14">
        <f t="shared" si="2"/>
        <v>220</v>
      </c>
      <c r="H16" s="14">
        <f t="shared" si="3"/>
        <v>220</v>
      </c>
      <c r="I16" s="14">
        <f t="shared" si="4"/>
        <v>825</v>
      </c>
      <c r="J16" s="14">
        <f t="shared" si="5"/>
        <v>275</v>
      </c>
      <c r="K16" s="13"/>
      <c r="L16" s="14">
        <f t="shared" si="6"/>
        <v>2750</v>
      </c>
      <c r="M16" s="14">
        <f t="shared" si="7"/>
        <v>110</v>
      </c>
      <c r="N16" s="14">
        <f t="shared" si="8"/>
        <v>220</v>
      </c>
      <c r="O16" s="14">
        <f t="shared" si="9"/>
        <v>220</v>
      </c>
      <c r="P16" s="14">
        <f t="shared" si="10"/>
        <v>1924.9999999999998</v>
      </c>
      <c r="Q16" s="24">
        <f t="shared" si="11"/>
        <v>275</v>
      </c>
    </row>
    <row r="17" spans="1:17">
      <c r="A17" s="8"/>
      <c r="B17" s="9" t="s">
        <v>39</v>
      </c>
      <c r="C17" s="9">
        <v>5000</v>
      </c>
      <c r="D17" s="13"/>
      <c r="E17" s="14">
        <f t="shared" si="0"/>
        <v>3500</v>
      </c>
      <c r="F17" s="14">
        <f t="shared" si="1"/>
        <v>100</v>
      </c>
      <c r="G17" s="14">
        <f t="shared" si="2"/>
        <v>200</v>
      </c>
      <c r="H17" s="14">
        <f t="shared" si="3"/>
        <v>200</v>
      </c>
      <c r="I17" s="14">
        <f t="shared" si="4"/>
        <v>750</v>
      </c>
      <c r="J17" s="14">
        <f t="shared" si="5"/>
        <v>250</v>
      </c>
      <c r="K17" s="13"/>
      <c r="L17" s="14">
        <f t="shared" si="6"/>
        <v>2500</v>
      </c>
      <c r="M17" s="14">
        <f t="shared" si="7"/>
        <v>100</v>
      </c>
      <c r="N17" s="14">
        <f t="shared" si="8"/>
        <v>200</v>
      </c>
      <c r="O17" s="14">
        <f t="shared" si="9"/>
        <v>200</v>
      </c>
      <c r="P17" s="14">
        <f t="shared" si="10"/>
        <v>1750</v>
      </c>
      <c r="Q17" s="24">
        <f t="shared" si="11"/>
        <v>250</v>
      </c>
    </row>
    <row r="18" spans="1:17">
      <c r="A18" s="8" t="s">
        <v>11</v>
      </c>
      <c r="B18" s="9" t="s">
        <v>29</v>
      </c>
      <c r="C18" s="9">
        <v>6000</v>
      </c>
      <c r="D18" s="13" t="s">
        <v>40</v>
      </c>
      <c r="E18" s="14">
        <f t="shared" si="0"/>
        <v>4200</v>
      </c>
      <c r="F18" s="14">
        <f t="shared" si="1"/>
        <v>120</v>
      </c>
      <c r="G18" s="14">
        <f t="shared" si="2"/>
        <v>240</v>
      </c>
      <c r="H18" s="14">
        <f t="shared" si="3"/>
        <v>240</v>
      </c>
      <c r="I18" s="14">
        <f t="shared" si="4"/>
        <v>900</v>
      </c>
      <c r="J18" s="14">
        <f t="shared" si="5"/>
        <v>300</v>
      </c>
      <c r="K18" s="13" t="s">
        <v>41</v>
      </c>
      <c r="L18" s="14">
        <f t="shared" si="6"/>
        <v>3000</v>
      </c>
      <c r="M18" s="14">
        <f t="shared" si="7"/>
        <v>120</v>
      </c>
      <c r="N18" s="14">
        <f t="shared" si="8"/>
        <v>240</v>
      </c>
      <c r="O18" s="14">
        <f t="shared" si="9"/>
        <v>240</v>
      </c>
      <c r="P18" s="14">
        <f t="shared" si="10"/>
        <v>2100</v>
      </c>
      <c r="Q18" s="24">
        <f t="shared" si="11"/>
        <v>300</v>
      </c>
    </row>
    <row r="19" spans="1:17">
      <c r="A19" s="8"/>
      <c r="B19" s="9" t="s">
        <v>35</v>
      </c>
      <c r="C19" s="9">
        <v>5500</v>
      </c>
      <c r="D19" s="13"/>
      <c r="E19" s="14">
        <f t="shared" si="0"/>
        <v>3849.9999999999995</v>
      </c>
      <c r="F19" s="14">
        <f t="shared" si="1"/>
        <v>110</v>
      </c>
      <c r="G19" s="14">
        <f t="shared" si="2"/>
        <v>220</v>
      </c>
      <c r="H19" s="14">
        <f t="shared" si="3"/>
        <v>220</v>
      </c>
      <c r="I19" s="14">
        <f t="shared" si="4"/>
        <v>825</v>
      </c>
      <c r="J19" s="14">
        <f t="shared" si="5"/>
        <v>275</v>
      </c>
      <c r="K19" s="13"/>
      <c r="L19" s="14">
        <f t="shared" si="6"/>
        <v>2750</v>
      </c>
      <c r="M19" s="14">
        <f t="shared" si="7"/>
        <v>110</v>
      </c>
      <c r="N19" s="14">
        <f t="shared" si="8"/>
        <v>220</v>
      </c>
      <c r="O19" s="14">
        <f t="shared" si="9"/>
        <v>220</v>
      </c>
      <c r="P19" s="14">
        <f t="shared" si="10"/>
        <v>1924.9999999999998</v>
      </c>
      <c r="Q19" s="24">
        <f t="shared" si="11"/>
        <v>275</v>
      </c>
    </row>
    <row r="20" spans="1:17">
      <c r="A20" s="8"/>
      <c r="B20" s="9" t="s">
        <v>36</v>
      </c>
      <c r="C20" s="9">
        <v>5000</v>
      </c>
      <c r="D20" s="13"/>
      <c r="E20" s="14">
        <f t="shared" si="0"/>
        <v>3500</v>
      </c>
      <c r="F20" s="14">
        <f t="shared" si="1"/>
        <v>100</v>
      </c>
      <c r="G20" s="14">
        <f t="shared" si="2"/>
        <v>200</v>
      </c>
      <c r="H20" s="14">
        <f t="shared" si="3"/>
        <v>200</v>
      </c>
      <c r="I20" s="14">
        <f t="shared" si="4"/>
        <v>750</v>
      </c>
      <c r="J20" s="14">
        <f t="shared" si="5"/>
        <v>250</v>
      </c>
      <c r="K20" s="13"/>
      <c r="L20" s="14">
        <f t="shared" si="6"/>
        <v>2500</v>
      </c>
      <c r="M20" s="14">
        <f t="shared" si="7"/>
        <v>100</v>
      </c>
      <c r="N20" s="14">
        <f t="shared" si="8"/>
        <v>200</v>
      </c>
      <c r="O20" s="14">
        <f t="shared" si="9"/>
        <v>200</v>
      </c>
      <c r="P20" s="14">
        <f t="shared" si="10"/>
        <v>1750</v>
      </c>
      <c r="Q20" s="24">
        <f t="shared" si="11"/>
        <v>250</v>
      </c>
    </row>
    <row r="21" spans="1:17">
      <c r="A21" s="8" t="s">
        <v>12</v>
      </c>
      <c r="B21" s="9" t="s">
        <v>29</v>
      </c>
      <c r="C21" s="9">
        <v>5000</v>
      </c>
      <c r="D21" s="13" t="s">
        <v>42</v>
      </c>
      <c r="E21" s="14">
        <f t="shared" si="0"/>
        <v>3500</v>
      </c>
      <c r="F21" s="14">
        <f t="shared" si="1"/>
        <v>100</v>
      </c>
      <c r="G21" s="14">
        <f t="shared" si="2"/>
        <v>200</v>
      </c>
      <c r="H21" s="14">
        <f t="shared" si="3"/>
        <v>200</v>
      </c>
      <c r="I21" s="14">
        <f t="shared" si="4"/>
        <v>750</v>
      </c>
      <c r="J21" s="14">
        <f t="shared" si="5"/>
        <v>250</v>
      </c>
      <c r="K21" s="13" t="s">
        <v>43</v>
      </c>
      <c r="L21" s="14">
        <f t="shared" si="6"/>
        <v>2500</v>
      </c>
      <c r="M21" s="14">
        <f t="shared" si="7"/>
        <v>100</v>
      </c>
      <c r="N21" s="14">
        <f t="shared" si="8"/>
        <v>200</v>
      </c>
      <c r="O21" s="14">
        <f t="shared" si="9"/>
        <v>200</v>
      </c>
      <c r="P21" s="14">
        <f t="shared" si="10"/>
        <v>1750</v>
      </c>
      <c r="Q21" s="24">
        <f t="shared" si="11"/>
        <v>250</v>
      </c>
    </row>
    <row r="22" spans="1:17">
      <c r="A22" s="8"/>
      <c r="B22" s="9" t="s">
        <v>35</v>
      </c>
      <c r="C22" s="9">
        <v>4800</v>
      </c>
      <c r="D22" s="13"/>
      <c r="E22" s="14">
        <f t="shared" si="0"/>
        <v>3360</v>
      </c>
      <c r="F22" s="14">
        <f t="shared" si="1"/>
        <v>96</v>
      </c>
      <c r="G22" s="14">
        <f t="shared" si="2"/>
        <v>192</v>
      </c>
      <c r="H22" s="14">
        <f t="shared" si="3"/>
        <v>192</v>
      </c>
      <c r="I22" s="14">
        <f t="shared" si="4"/>
        <v>720</v>
      </c>
      <c r="J22" s="14">
        <f t="shared" si="5"/>
        <v>240</v>
      </c>
      <c r="K22" s="13" t="s">
        <v>44</v>
      </c>
      <c r="L22" s="14">
        <f t="shared" si="6"/>
        <v>2400</v>
      </c>
      <c r="M22" s="14">
        <f t="shared" si="7"/>
        <v>96</v>
      </c>
      <c r="N22" s="14">
        <f t="shared" si="8"/>
        <v>192</v>
      </c>
      <c r="O22" s="14">
        <f t="shared" si="9"/>
        <v>192</v>
      </c>
      <c r="P22" s="14">
        <f t="shared" si="10"/>
        <v>1680</v>
      </c>
      <c r="Q22" s="24">
        <f t="shared" si="11"/>
        <v>240</v>
      </c>
    </row>
    <row r="23" spans="1:17">
      <c r="A23" s="8"/>
      <c r="B23" s="9" t="s">
        <v>36</v>
      </c>
      <c r="C23" s="9">
        <v>4600</v>
      </c>
      <c r="D23" s="13"/>
      <c r="E23" s="14">
        <f t="shared" si="0"/>
        <v>3220</v>
      </c>
      <c r="F23" s="14">
        <f t="shared" si="1"/>
        <v>92</v>
      </c>
      <c r="G23" s="14">
        <f t="shared" si="2"/>
        <v>184</v>
      </c>
      <c r="H23" s="14">
        <f t="shared" si="3"/>
        <v>184</v>
      </c>
      <c r="I23" s="14">
        <f t="shared" si="4"/>
        <v>690</v>
      </c>
      <c r="J23" s="14">
        <f t="shared" si="5"/>
        <v>230</v>
      </c>
      <c r="K23" s="13"/>
      <c r="L23" s="14">
        <f t="shared" si="6"/>
        <v>2300</v>
      </c>
      <c r="M23" s="14">
        <f t="shared" si="7"/>
        <v>92</v>
      </c>
      <c r="N23" s="14">
        <f t="shared" si="8"/>
        <v>184</v>
      </c>
      <c r="O23" s="14">
        <f t="shared" si="9"/>
        <v>184</v>
      </c>
      <c r="P23" s="14">
        <f t="shared" si="10"/>
        <v>1610</v>
      </c>
      <c r="Q23" s="24">
        <f t="shared" si="11"/>
        <v>230</v>
      </c>
    </row>
    <row r="24" spans="1:17">
      <c r="A24" s="8"/>
      <c r="B24" s="9" t="s">
        <v>37</v>
      </c>
      <c r="C24" s="9">
        <v>4500</v>
      </c>
      <c r="D24" s="13"/>
      <c r="E24" s="14">
        <f t="shared" si="0"/>
        <v>3150</v>
      </c>
      <c r="F24" s="14">
        <f t="shared" si="1"/>
        <v>90</v>
      </c>
      <c r="G24" s="14">
        <f t="shared" si="2"/>
        <v>180</v>
      </c>
      <c r="H24" s="14">
        <f t="shared" si="3"/>
        <v>180</v>
      </c>
      <c r="I24" s="14">
        <f t="shared" si="4"/>
        <v>675</v>
      </c>
      <c r="J24" s="14">
        <f t="shared" si="5"/>
        <v>225</v>
      </c>
      <c r="K24" s="13"/>
      <c r="L24" s="14">
        <f t="shared" si="6"/>
        <v>2250</v>
      </c>
      <c r="M24" s="14">
        <f t="shared" si="7"/>
        <v>90</v>
      </c>
      <c r="N24" s="14">
        <f t="shared" si="8"/>
        <v>180</v>
      </c>
      <c r="O24" s="14">
        <f t="shared" si="9"/>
        <v>180</v>
      </c>
      <c r="P24" s="14">
        <f t="shared" si="10"/>
        <v>1575</v>
      </c>
      <c r="Q24" s="24">
        <f t="shared" si="11"/>
        <v>225</v>
      </c>
    </row>
    <row r="25" spans="1:17">
      <c r="A25" s="8"/>
      <c r="B25" s="9" t="s">
        <v>39</v>
      </c>
      <c r="C25" s="9">
        <v>4400</v>
      </c>
      <c r="D25" s="13"/>
      <c r="E25" s="14">
        <f t="shared" si="0"/>
        <v>3080</v>
      </c>
      <c r="F25" s="14">
        <f t="shared" si="1"/>
        <v>88</v>
      </c>
      <c r="G25" s="14">
        <f t="shared" si="2"/>
        <v>176</v>
      </c>
      <c r="H25" s="14">
        <f t="shared" si="3"/>
        <v>176</v>
      </c>
      <c r="I25" s="14">
        <f t="shared" si="4"/>
        <v>660</v>
      </c>
      <c r="J25" s="14">
        <f t="shared" si="5"/>
        <v>220</v>
      </c>
      <c r="K25" s="13"/>
      <c r="L25" s="14">
        <f t="shared" si="6"/>
        <v>2200</v>
      </c>
      <c r="M25" s="14">
        <f t="shared" si="7"/>
        <v>88</v>
      </c>
      <c r="N25" s="14">
        <f t="shared" si="8"/>
        <v>176</v>
      </c>
      <c r="O25" s="14">
        <f t="shared" si="9"/>
        <v>176</v>
      </c>
      <c r="P25" s="14">
        <f t="shared" si="10"/>
        <v>1540</v>
      </c>
      <c r="Q25" s="24">
        <f t="shared" si="11"/>
        <v>220</v>
      </c>
    </row>
    <row r="26" spans="1:17">
      <c r="A26" s="8"/>
      <c r="B26" s="9" t="s">
        <v>45</v>
      </c>
      <c r="C26" s="9">
        <v>4200</v>
      </c>
      <c r="D26" s="13"/>
      <c r="E26" s="14">
        <f t="shared" si="0"/>
        <v>2940</v>
      </c>
      <c r="F26" s="14">
        <f t="shared" si="1"/>
        <v>84</v>
      </c>
      <c r="G26" s="14">
        <f t="shared" si="2"/>
        <v>168</v>
      </c>
      <c r="H26" s="14">
        <f t="shared" si="3"/>
        <v>168</v>
      </c>
      <c r="I26" s="14">
        <f t="shared" si="4"/>
        <v>630</v>
      </c>
      <c r="J26" s="14">
        <f t="shared" si="5"/>
        <v>210</v>
      </c>
      <c r="K26" s="13"/>
      <c r="L26" s="14">
        <f t="shared" si="6"/>
        <v>2100</v>
      </c>
      <c r="M26" s="14">
        <f t="shared" si="7"/>
        <v>84</v>
      </c>
      <c r="N26" s="14">
        <f t="shared" si="8"/>
        <v>168</v>
      </c>
      <c r="O26" s="14">
        <f t="shared" si="9"/>
        <v>168</v>
      </c>
      <c r="P26" s="14">
        <f t="shared" si="10"/>
        <v>1470</v>
      </c>
      <c r="Q26" s="24">
        <f t="shared" si="11"/>
        <v>210</v>
      </c>
    </row>
    <row r="27" spans="1:17">
      <c r="A27" s="8"/>
      <c r="B27" s="9" t="s">
        <v>46</v>
      </c>
      <c r="C27" s="9">
        <v>4000</v>
      </c>
      <c r="D27" s="13"/>
      <c r="E27" s="14">
        <f t="shared" si="0"/>
        <v>2800</v>
      </c>
      <c r="F27" s="14">
        <f t="shared" si="1"/>
        <v>80</v>
      </c>
      <c r="G27" s="14">
        <f t="shared" si="2"/>
        <v>160</v>
      </c>
      <c r="H27" s="14">
        <f t="shared" si="3"/>
        <v>160</v>
      </c>
      <c r="I27" s="14">
        <f t="shared" si="4"/>
        <v>600</v>
      </c>
      <c r="J27" s="14">
        <f t="shared" si="5"/>
        <v>200</v>
      </c>
      <c r="K27" s="13"/>
      <c r="L27" s="14">
        <f t="shared" si="6"/>
        <v>2000</v>
      </c>
      <c r="M27" s="14">
        <f t="shared" si="7"/>
        <v>80</v>
      </c>
      <c r="N27" s="14">
        <f t="shared" si="8"/>
        <v>160</v>
      </c>
      <c r="O27" s="14">
        <f t="shared" si="9"/>
        <v>160</v>
      </c>
      <c r="P27" s="14">
        <f t="shared" si="10"/>
        <v>1400</v>
      </c>
      <c r="Q27" s="24">
        <f t="shared" si="11"/>
        <v>200</v>
      </c>
    </row>
    <row r="28" spans="1:17">
      <c r="A28" s="8" t="s">
        <v>13</v>
      </c>
      <c r="B28" s="9" t="s">
        <v>29</v>
      </c>
      <c r="C28" s="9">
        <v>4200</v>
      </c>
      <c r="D28" s="13" t="s">
        <v>47</v>
      </c>
      <c r="E28" s="14">
        <f t="shared" si="0"/>
        <v>2940</v>
      </c>
      <c r="F28" s="14">
        <f t="shared" si="1"/>
        <v>84</v>
      </c>
      <c r="G28" s="14">
        <f t="shared" si="2"/>
        <v>168</v>
      </c>
      <c r="H28" s="14">
        <f t="shared" si="3"/>
        <v>168</v>
      </c>
      <c r="I28" s="14">
        <f t="shared" si="4"/>
        <v>630</v>
      </c>
      <c r="J28" s="14">
        <f t="shared" si="5"/>
        <v>210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5">
        <v>0</v>
      </c>
    </row>
    <row r="29" spans="1:17">
      <c r="A29" s="8"/>
      <c r="B29" s="9" t="s">
        <v>35</v>
      </c>
      <c r="C29" s="9">
        <v>4000</v>
      </c>
      <c r="D29" s="13" t="s">
        <v>48</v>
      </c>
      <c r="E29" s="14">
        <f t="shared" si="0"/>
        <v>2800</v>
      </c>
      <c r="F29" s="14">
        <f t="shared" si="1"/>
        <v>80</v>
      </c>
      <c r="G29" s="14">
        <f t="shared" si="2"/>
        <v>160</v>
      </c>
      <c r="H29" s="14">
        <f t="shared" si="3"/>
        <v>160</v>
      </c>
      <c r="I29" s="14">
        <f t="shared" si="4"/>
        <v>600</v>
      </c>
      <c r="J29" s="14">
        <f t="shared" si="5"/>
        <v>200</v>
      </c>
      <c r="K29" s="20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5">
        <v>0</v>
      </c>
    </row>
    <row r="30" spans="1:17">
      <c r="A30" s="8"/>
      <c r="B30" s="9" t="s">
        <v>36</v>
      </c>
      <c r="C30" s="9">
        <v>3800</v>
      </c>
      <c r="D30" s="13"/>
      <c r="E30" s="14">
        <f t="shared" si="0"/>
        <v>2660</v>
      </c>
      <c r="F30" s="14">
        <f t="shared" si="1"/>
        <v>76</v>
      </c>
      <c r="G30" s="14">
        <f t="shared" si="2"/>
        <v>152</v>
      </c>
      <c r="H30" s="14">
        <f t="shared" si="3"/>
        <v>152</v>
      </c>
      <c r="I30" s="14">
        <f t="shared" si="4"/>
        <v>570</v>
      </c>
      <c r="J30" s="14">
        <f t="shared" si="5"/>
        <v>190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5">
        <v>0</v>
      </c>
    </row>
    <row r="31" spans="1:17">
      <c r="A31" s="8" t="s">
        <v>14</v>
      </c>
      <c r="B31" s="9" t="s">
        <v>29</v>
      </c>
      <c r="C31" s="9">
        <v>4000</v>
      </c>
      <c r="D31" s="13" t="s">
        <v>49</v>
      </c>
      <c r="E31" s="14">
        <f t="shared" si="0"/>
        <v>2800</v>
      </c>
      <c r="F31" s="14">
        <f t="shared" si="1"/>
        <v>80</v>
      </c>
      <c r="G31" s="14">
        <f t="shared" si="2"/>
        <v>160</v>
      </c>
      <c r="H31" s="14">
        <f t="shared" si="3"/>
        <v>160</v>
      </c>
      <c r="I31" s="14">
        <f t="shared" si="4"/>
        <v>600</v>
      </c>
      <c r="J31" s="14">
        <f t="shared" si="5"/>
        <v>200</v>
      </c>
      <c r="K31" s="13" t="s">
        <v>50</v>
      </c>
      <c r="L31" s="14">
        <f t="shared" si="6"/>
        <v>2000</v>
      </c>
      <c r="M31" s="14">
        <f t="shared" si="7"/>
        <v>80</v>
      </c>
      <c r="N31" s="14">
        <f t="shared" si="8"/>
        <v>160</v>
      </c>
      <c r="O31" s="14">
        <f t="shared" si="9"/>
        <v>160</v>
      </c>
      <c r="P31" s="14">
        <f t="shared" si="10"/>
        <v>1400</v>
      </c>
      <c r="Q31" s="24">
        <f t="shared" si="11"/>
        <v>200</v>
      </c>
    </row>
    <row r="32" spans="1:17">
      <c r="A32" s="8"/>
      <c r="B32" s="9" t="s">
        <v>35</v>
      </c>
      <c r="C32" s="9">
        <v>3800</v>
      </c>
      <c r="D32" s="13"/>
      <c r="E32" s="14">
        <f t="shared" si="0"/>
        <v>2660</v>
      </c>
      <c r="F32" s="14">
        <f t="shared" si="1"/>
        <v>76</v>
      </c>
      <c r="G32" s="14">
        <f t="shared" si="2"/>
        <v>152</v>
      </c>
      <c r="H32" s="14">
        <f t="shared" si="3"/>
        <v>152</v>
      </c>
      <c r="I32" s="14">
        <f t="shared" si="4"/>
        <v>570</v>
      </c>
      <c r="J32" s="14">
        <f t="shared" si="5"/>
        <v>190</v>
      </c>
      <c r="K32" s="13"/>
      <c r="L32" s="14">
        <f t="shared" si="6"/>
        <v>1900</v>
      </c>
      <c r="M32" s="14">
        <f t="shared" si="7"/>
        <v>76</v>
      </c>
      <c r="N32" s="14">
        <f t="shared" si="8"/>
        <v>152</v>
      </c>
      <c r="O32" s="14">
        <f t="shared" si="9"/>
        <v>152</v>
      </c>
      <c r="P32" s="14">
        <f t="shared" si="10"/>
        <v>1330</v>
      </c>
      <c r="Q32" s="24">
        <f t="shared" si="11"/>
        <v>190</v>
      </c>
    </row>
    <row r="33" spans="1:17">
      <c r="A33" s="8"/>
      <c r="B33" s="9" t="s">
        <v>36</v>
      </c>
      <c r="C33" s="9">
        <v>3600</v>
      </c>
      <c r="D33" s="13"/>
      <c r="E33" s="14">
        <f t="shared" si="0"/>
        <v>2520</v>
      </c>
      <c r="F33" s="14">
        <f t="shared" si="1"/>
        <v>72</v>
      </c>
      <c r="G33" s="14">
        <f t="shared" si="2"/>
        <v>144</v>
      </c>
      <c r="H33" s="14">
        <f t="shared" si="3"/>
        <v>144</v>
      </c>
      <c r="I33" s="14">
        <f t="shared" si="4"/>
        <v>540</v>
      </c>
      <c r="J33" s="14">
        <f t="shared" si="5"/>
        <v>180</v>
      </c>
      <c r="K33" s="13"/>
      <c r="L33" s="14">
        <f t="shared" si="6"/>
        <v>1800</v>
      </c>
      <c r="M33" s="14">
        <f t="shared" si="7"/>
        <v>72</v>
      </c>
      <c r="N33" s="14">
        <f t="shared" si="8"/>
        <v>144</v>
      </c>
      <c r="O33" s="14">
        <f t="shared" si="9"/>
        <v>144</v>
      </c>
      <c r="P33" s="14">
        <f t="shared" si="10"/>
        <v>1260</v>
      </c>
      <c r="Q33" s="24">
        <f t="shared" si="11"/>
        <v>180</v>
      </c>
    </row>
    <row r="34" spans="1:17">
      <c r="A34" s="8"/>
      <c r="B34" s="9" t="s">
        <v>37</v>
      </c>
      <c r="C34" s="9">
        <v>3400</v>
      </c>
      <c r="D34" s="13"/>
      <c r="E34" s="14">
        <f t="shared" si="0"/>
        <v>2380</v>
      </c>
      <c r="F34" s="14">
        <f t="shared" si="1"/>
        <v>68</v>
      </c>
      <c r="G34" s="14">
        <f t="shared" si="2"/>
        <v>136</v>
      </c>
      <c r="H34" s="14">
        <f t="shared" si="3"/>
        <v>136</v>
      </c>
      <c r="I34" s="14">
        <f t="shared" si="4"/>
        <v>510</v>
      </c>
      <c r="J34" s="14">
        <f t="shared" si="5"/>
        <v>170</v>
      </c>
      <c r="K34" s="13"/>
      <c r="L34" s="14">
        <f t="shared" si="6"/>
        <v>1700</v>
      </c>
      <c r="M34" s="14">
        <f t="shared" si="7"/>
        <v>68</v>
      </c>
      <c r="N34" s="14">
        <f t="shared" si="8"/>
        <v>136</v>
      </c>
      <c r="O34" s="14">
        <f t="shared" si="9"/>
        <v>136</v>
      </c>
      <c r="P34" s="14">
        <f t="shared" si="10"/>
        <v>1190</v>
      </c>
      <c r="Q34" s="24">
        <f t="shared" si="11"/>
        <v>170</v>
      </c>
    </row>
    <row r="35" spans="1:17">
      <c r="A35" s="8" t="s">
        <v>15</v>
      </c>
      <c r="B35" s="9" t="s">
        <v>29</v>
      </c>
      <c r="C35" s="9">
        <v>3400</v>
      </c>
      <c r="D35" s="13" t="s">
        <v>51</v>
      </c>
      <c r="E35" s="14">
        <f t="shared" si="0"/>
        <v>2380</v>
      </c>
      <c r="F35" s="14">
        <f t="shared" si="1"/>
        <v>68</v>
      </c>
      <c r="G35" s="14">
        <f t="shared" si="2"/>
        <v>136</v>
      </c>
      <c r="H35" s="14">
        <f t="shared" si="3"/>
        <v>136</v>
      </c>
      <c r="I35" s="14">
        <f t="shared" si="4"/>
        <v>510</v>
      </c>
      <c r="J35" s="14">
        <f t="shared" si="5"/>
        <v>170</v>
      </c>
      <c r="K35" s="19"/>
      <c r="L35" s="14">
        <f t="shared" si="6"/>
        <v>1700</v>
      </c>
      <c r="M35" s="14">
        <f t="shared" si="7"/>
        <v>68</v>
      </c>
      <c r="N35" s="14">
        <f t="shared" si="8"/>
        <v>136</v>
      </c>
      <c r="O35" s="14">
        <f t="shared" si="9"/>
        <v>136</v>
      </c>
      <c r="P35" s="14">
        <f t="shared" si="10"/>
        <v>1190</v>
      </c>
      <c r="Q35" s="24">
        <f t="shared" si="11"/>
        <v>170</v>
      </c>
    </row>
    <row r="36" spans="1:17">
      <c r="A36" s="8"/>
      <c r="B36" s="9" t="s">
        <v>35</v>
      </c>
      <c r="C36" s="9">
        <v>3200</v>
      </c>
      <c r="D36" s="13"/>
      <c r="E36" s="14">
        <f t="shared" si="0"/>
        <v>2240</v>
      </c>
      <c r="F36" s="14">
        <f t="shared" si="1"/>
        <v>64</v>
      </c>
      <c r="G36" s="14">
        <f t="shared" si="2"/>
        <v>128</v>
      </c>
      <c r="H36" s="14">
        <f t="shared" si="3"/>
        <v>128</v>
      </c>
      <c r="I36" s="14">
        <f t="shared" si="4"/>
        <v>480</v>
      </c>
      <c r="J36" s="14">
        <f t="shared" si="5"/>
        <v>160</v>
      </c>
      <c r="K36" s="13"/>
      <c r="L36" s="14">
        <f t="shared" si="6"/>
        <v>1600</v>
      </c>
      <c r="M36" s="14">
        <f t="shared" si="7"/>
        <v>64</v>
      </c>
      <c r="N36" s="14">
        <f t="shared" si="8"/>
        <v>128</v>
      </c>
      <c r="O36" s="14">
        <f t="shared" si="9"/>
        <v>128</v>
      </c>
      <c r="P36" s="14">
        <f t="shared" si="10"/>
        <v>1120</v>
      </c>
      <c r="Q36" s="24">
        <f t="shared" si="11"/>
        <v>160</v>
      </c>
    </row>
    <row r="37" spans="1:17">
      <c r="A37" s="15"/>
      <c r="B37" s="16" t="s">
        <v>36</v>
      </c>
      <c r="C37" s="16">
        <v>3000</v>
      </c>
      <c r="D37" s="17"/>
      <c r="E37" s="18">
        <f t="shared" si="0"/>
        <v>2100</v>
      </c>
      <c r="F37" s="18">
        <f t="shared" si="1"/>
        <v>60</v>
      </c>
      <c r="G37" s="18">
        <f t="shared" si="2"/>
        <v>120</v>
      </c>
      <c r="H37" s="18">
        <f t="shared" si="3"/>
        <v>120</v>
      </c>
      <c r="I37" s="18">
        <f t="shared" si="4"/>
        <v>450</v>
      </c>
      <c r="J37" s="18">
        <f t="shared" si="5"/>
        <v>150</v>
      </c>
      <c r="K37" s="17"/>
      <c r="L37" s="18">
        <f t="shared" si="6"/>
        <v>1500</v>
      </c>
      <c r="M37" s="18">
        <f t="shared" si="7"/>
        <v>60</v>
      </c>
      <c r="N37" s="18">
        <f t="shared" si="8"/>
        <v>120</v>
      </c>
      <c r="O37" s="18">
        <f t="shared" si="9"/>
        <v>120</v>
      </c>
      <c r="P37" s="18">
        <f t="shared" si="10"/>
        <v>1050</v>
      </c>
      <c r="Q37" s="26">
        <f t="shared" si="11"/>
        <v>150</v>
      </c>
    </row>
  </sheetData>
  <mergeCells count="3">
    <mergeCell ref="A1:Q1"/>
    <mergeCell ref="F4:H4"/>
    <mergeCell ref="M4:O4"/>
  </mergeCells>
  <phoneticPr fontId="3" type="noConversion"/>
  <pageMargins left="1.18055555555556" right="0.196527777777778" top="0.39305555555555599" bottom="0.98402777777777795" header="0.51180555555555596" footer="0.51180555555555596"/>
  <pageSetup paperSize="9" scale="9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2006-09-16T00:00:00Z</dcterms:created>
  <dcterms:modified xsi:type="dcterms:W3CDTF">2021-01-28T18:00:35Z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